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13_ncr:1_{8185A7E6-20A8-4C06-AF69-14770C0790FF}" xr6:coauthVersionLast="47" xr6:coauthVersionMax="47" xr10:uidLastSave="{00000000-0000-0000-0000-000000000000}"/>
  <bookViews>
    <workbookView xWindow="-110" yWindow="-110" windowWidth="38620" windowHeight="21100" tabRatio="874" xr2:uid="{00000000-000D-0000-FFFF-FFFF00000000}"/>
  </bookViews>
  <sheets>
    <sheet name="índice" sheetId="22" r:id="rId1"/>
    <sheet name="Cuadro 3.1" sheetId="6" r:id="rId2"/>
    <sheet name="Cuadro 3.2 y 3.2.1" sheetId="8" r:id="rId3"/>
    <sheet name="Cuadro 3.3 y 3.3.1" sheetId="9" r:id="rId4"/>
    <sheet name="Cuadro 3.4" sheetId="10" r:id="rId5"/>
    <sheet name="Cuadro 3.5" sheetId="11" r:id="rId6"/>
    <sheet name="Cuadro 3.6" sheetId="12" r:id="rId7"/>
    <sheet name="Cuadro 3.7" sheetId="14" r:id="rId8"/>
    <sheet name="Cuadro 3.8" sheetId="15" r:id="rId9"/>
    <sheet name="Cuadro 3.9" sheetId="16" r:id="rId10"/>
    <sheet name="Cuadro 3.10" sheetId="18" r:id="rId11"/>
    <sheet name="Cuadro 3.11" sheetId="20" r:id="rId12"/>
    <sheet name="Cuadro 3.12" sheetId="2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21" l="1"/>
  <c r="L10" i="21"/>
  <c r="M10" i="21"/>
  <c r="N10" i="21"/>
  <c r="O10" i="21"/>
  <c r="K11" i="21"/>
  <c r="L11" i="21"/>
  <c r="M11" i="21"/>
  <c r="N11" i="21"/>
  <c r="O11" i="21"/>
  <c r="J11" i="21"/>
  <c r="J10" i="21"/>
  <c r="D15" i="18"/>
  <c r="D16" i="18"/>
  <c r="D17" i="18"/>
  <c r="D18" i="18"/>
  <c r="D19" i="18"/>
  <c r="D14" i="18"/>
  <c r="D11" i="18"/>
  <c r="D12" i="18"/>
  <c r="D10" i="18"/>
  <c r="H19" i="16"/>
  <c r="I19" i="16"/>
  <c r="H20" i="16"/>
  <c r="I20" i="16"/>
  <c r="H21" i="16"/>
  <c r="I21" i="16"/>
  <c r="H22" i="16"/>
  <c r="I22" i="16"/>
  <c r="H23" i="16"/>
  <c r="I23" i="16"/>
  <c r="H24" i="16"/>
  <c r="I24" i="16"/>
  <c r="H25" i="16"/>
  <c r="I25" i="16"/>
  <c r="G25" i="16"/>
  <c r="G24" i="16"/>
  <c r="G23" i="16"/>
  <c r="G22" i="16"/>
  <c r="G21" i="16"/>
  <c r="G20" i="16"/>
  <c r="G19" i="16"/>
  <c r="H17" i="16"/>
  <c r="I17" i="16"/>
  <c r="G17" i="16"/>
  <c r="I16" i="16"/>
  <c r="H16" i="16"/>
  <c r="G16" i="16"/>
  <c r="I15" i="16"/>
  <c r="H15" i="16"/>
  <c r="G15" i="16"/>
  <c r="I14" i="16"/>
  <c r="H14" i="16"/>
  <c r="G14" i="16"/>
  <c r="I13" i="16"/>
  <c r="H13" i="16"/>
  <c r="G13" i="16"/>
  <c r="I12" i="16"/>
  <c r="H12" i="16"/>
  <c r="G12" i="16"/>
  <c r="I11" i="16"/>
  <c r="H11" i="16"/>
  <c r="G11" i="16"/>
  <c r="K10" i="15"/>
  <c r="L10" i="15"/>
  <c r="M10" i="15"/>
  <c r="N10" i="15"/>
  <c r="O10" i="15"/>
  <c r="K11" i="15"/>
  <c r="L11" i="15"/>
  <c r="M11" i="15"/>
  <c r="N11" i="15"/>
  <c r="O11" i="15"/>
  <c r="K12" i="15"/>
  <c r="L12" i="15"/>
  <c r="M12" i="15"/>
  <c r="N12" i="15"/>
  <c r="O12" i="15"/>
  <c r="K13" i="15"/>
  <c r="L13" i="15"/>
  <c r="M13" i="15"/>
  <c r="N13" i="15"/>
  <c r="O13" i="15"/>
  <c r="J13" i="15"/>
  <c r="J12" i="15"/>
  <c r="J11" i="15"/>
  <c r="J10" i="15"/>
  <c r="I15" i="14"/>
  <c r="H15" i="14"/>
  <c r="G15" i="14"/>
  <c r="I14" i="14"/>
  <c r="H14" i="14"/>
  <c r="G14" i="14"/>
  <c r="I13" i="14"/>
  <c r="H13" i="14"/>
  <c r="G13" i="14"/>
  <c r="I12" i="14"/>
  <c r="H12" i="14"/>
  <c r="G12" i="14"/>
  <c r="I11" i="14"/>
  <c r="H11" i="14"/>
  <c r="G11" i="14"/>
  <c r="I10" i="14"/>
  <c r="H10" i="14"/>
  <c r="G10" i="14"/>
  <c r="F12" i="12"/>
  <c r="F14" i="12"/>
  <c r="F15" i="12"/>
  <c r="F16" i="12"/>
  <c r="F17" i="12"/>
  <c r="F18" i="12"/>
  <c r="F19" i="12"/>
  <c r="F20" i="12"/>
  <c r="F21" i="12"/>
  <c r="F22" i="12"/>
  <c r="F23" i="12"/>
  <c r="F24" i="12"/>
  <c r="F11" i="12"/>
  <c r="D25" i="12"/>
  <c r="E25" i="12"/>
  <c r="C25" i="12"/>
  <c r="F25" i="12" l="1"/>
  <c r="D25" i="11"/>
  <c r="C25" i="11"/>
  <c r="E12" i="11"/>
  <c r="E14" i="11"/>
  <c r="E15" i="11"/>
  <c r="E16" i="11"/>
  <c r="E17" i="11"/>
  <c r="E18" i="11"/>
  <c r="E19" i="11"/>
  <c r="E20" i="11"/>
  <c r="E21" i="11"/>
  <c r="E22" i="11"/>
  <c r="E23" i="11"/>
  <c r="E24" i="11"/>
  <c r="E11" i="11"/>
  <c r="E25" i="11" l="1"/>
  <c r="D25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11" i="10"/>
  <c r="L30" i="9"/>
  <c r="M30" i="9"/>
  <c r="L31" i="9"/>
  <c r="M31" i="9"/>
  <c r="L33" i="9"/>
  <c r="M33" i="9"/>
  <c r="L34" i="9"/>
  <c r="M34" i="9"/>
  <c r="L35" i="9"/>
  <c r="M35" i="9"/>
  <c r="L36" i="9"/>
  <c r="M36" i="9"/>
  <c r="L37" i="9"/>
  <c r="M37" i="9"/>
  <c r="K37" i="9"/>
  <c r="K36" i="9"/>
  <c r="K35" i="9"/>
  <c r="K34" i="9"/>
  <c r="K33" i="9"/>
  <c r="K31" i="9"/>
  <c r="K30" i="9"/>
  <c r="I37" i="9"/>
  <c r="H37" i="9"/>
  <c r="G37" i="9"/>
  <c r="E37" i="9"/>
  <c r="D37" i="9"/>
  <c r="C37" i="9"/>
  <c r="I36" i="9"/>
  <c r="H36" i="9"/>
  <c r="G36" i="9"/>
  <c r="E36" i="9"/>
  <c r="D36" i="9"/>
  <c r="C36" i="9"/>
  <c r="I35" i="9"/>
  <c r="H35" i="9"/>
  <c r="G35" i="9"/>
  <c r="E35" i="9"/>
  <c r="D35" i="9"/>
  <c r="C35" i="9"/>
  <c r="I34" i="9"/>
  <c r="H34" i="9"/>
  <c r="G34" i="9"/>
  <c r="E34" i="9"/>
  <c r="D34" i="9"/>
  <c r="C34" i="9"/>
  <c r="I33" i="9"/>
  <c r="H33" i="9"/>
  <c r="G33" i="9"/>
  <c r="E33" i="9"/>
  <c r="D33" i="9"/>
  <c r="C33" i="9"/>
  <c r="I31" i="9"/>
  <c r="H31" i="9"/>
  <c r="G31" i="9"/>
  <c r="E31" i="9"/>
  <c r="D31" i="9"/>
  <c r="C31" i="9"/>
  <c r="I30" i="9"/>
  <c r="H30" i="9"/>
  <c r="G30" i="9"/>
  <c r="E30" i="9"/>
  <c r="D30" i="9"/>
  <c r="C30" i="9"/>
  <c r="H30" i="8"/>
  <c r="I30" i="8"/>
  <c r="H31" i="8"/>
  <c r="I31" i="8"/>
  <c r="H33" i="8"/>
  <c r="I33" i="8"/>
  <c r="H34" i="8"/>
  <c r="I34" i="8"/>
  <c r="H35" i="8"/>
  <c r="I35" i="8"/>
  <c r="H36" i="8"/>
  <c r="I36" i="8"/>
  <c r="H37" i="8"/>
  <c r="I37" i="8"/>
  <c r="G37" i="8"/>
  <c r="G36" i="8"/>
  <c r="G35" i="8"/>
  <c r="G34" i="8"/>
  <c r="G33" i="8"/>
  <c r="G31" i="8"/>
  <c r="G30" i="8"/>
  <c r="D30" i="8"/>
  <c r="E30" i="8"/>
  <c r="D31" i="8"/>
  <c r="E31" i="8"/>
  <c r="D33" i="8"/>
  <c r="E33" i="8"/>
  <c r="D34" i="8"/>
  <c r="E34" i="8"/>
  <c r="D35" i="8"/>
  <c r="E35" i="8"/>
  <c r="D36" i="8"/>
  <c r="E36" i="8"/>
  <c r="D37" i="8"/>
  <c r="E37" i="8"/>
  <c r="C37" i="8"/>
  <c r="C36" i="8"/>
  <c r="C35" i="8"/>
  <c r="C34" i="8"/>
  <c r="C33" i="8"/>
  <c r="C31" i="8"/>
  <c r="C30" i="8"/>
  <c r="H18" i="6"/>
  <c r="I18" i="6"/>
  <c r="G18" i="6"/>
  <c r="H17" i="6"/>
  <c r="I17" i="6"/>
  <c r="G17" i="6"/>
  <c r="H16" i="6"/>
  <c r="I16" i="6"/>
  <c r="G16" i="6"/>
  <c r="H15" i="6"/>
  <c r="I15" i="6"/>
  <c r="G15" i="6"/>
  <c r="H14" i="6"/>
  <c r="I14" i="6"/>
  <c r="G14" i="6"/>
  <c r="H12" i="6"/>
  <c r="I12" i="6"/>
  <c r="G12" i="6"/>
  <c r="H11" i="6"/>
  <c r="I11" i="6"/>
  <c r="G11" i="6"/>
</calcChain>
</file>

<file path=xl/sharedStrings.xml><?xml version="1.0" encoding="utf-8"?>
<sst xmlns="http://schemas.openxmlformats.org/spreadsheetml/2006/main" count="351" uniqueCount="140">
  <si>
    <t>CUADRO 3.1</t>
  </si>
  <si>
    <t>Absolutos</t>
  </si>
  <si>
    <t>Seguro Popular o Programa de Servicios Médicos y Medicamentos Gratuitos del Gobierno de la Ciudad de México</t>
  </si>
  <si>
    <t>Servicios Médicos de PEMEX, del Ejército o de la Marina (ISSSFAM)</t>
  </si>
  <si>
    <t>Unidades médicas móviles</t>
  </si>
  <si>
    <t>Servicios Médicos de Universidades</t>
  </si>
  <si>
    <t>Consultorios y hospitales privados</t>
  </si>
  <si>
    <t>Consultorio de Farmacia (Similares, SIMI, Farmacias del Ahorro)</t>
  </si>
  <si>
    <t>Curandero, hierbero, comadrona, brujo, etcétera</t>
  </si>
  <si>
    <t>Opción</t>
  </si>
  <si>
    <t>CUADRO 3.2</t>
  </si>
  <si>
    <t>No ha tenido problemas de salud</t>
  </si>
  <si>
    <t>No se atiende</t>
  </si>
  <si>
    <t>Otro</t>
  </si>
  <si>
    <t>Porcentajes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</si>
  <si>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Excluye a los trabajadores domésticos, a sus familiares y a los huéspedes.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</si>
  <si>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Una persona puede estar afiliada en 1 o más instituciones. 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</si>
  <si>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</si>
  <si>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t>Total</t>
  </si>
  <si>
    <t>IMSS, ISSSTE y ISSEMYM</t>
  </si>
  <si>
    <t>Salud y seguridad social</t>
  </si>
  <si>
    <t>ISSSFAM</t>
  </si>
  <si>
    <t>Sólo salud</t>
  </si>
  <si>
    <t>Universidades</t>
  </si>
  <si>
    <t>Seguro Popular o PSMMGCDMX</t>
  </si>
  <si>
    <t>SÍ</t>
  </si>
  <si>
    <t>No</t>
  </si>
  <si>
    <t>Absoluto</t>
  </si>
  <si>
    <t>Porcentaje</t>
  </si>
  <si>
    <t>Mujeres</t>
  </si>
  <si>
    <t>CUADRO 3.2.1</t>
  </si>
  <si>
    <t>De 0 a 17 años</t>
  </si>
  <si>
    <t>De 18 a 64 años</t>
  </si>
  <si>
    <t>De 65 años y más</t>
  </si>
  <si>
    <t>CUADRO 3.3.1</t>
  </si>
  <si>
    <t>CUADRO 3.3</t>
  </si>
  <si>
    <t>IMSS o ISSSTE</t>
  </si>
  <si>
    <t>Hospital o Instituto del Gobierno Federal o de la Ciudad de México</t>
  </si>
  <si>
    <t>CUADRO 3.4</t>
  </si>
  <si>
    <t>Hombres</t>
  </si>
  <si>
    <t>CUADRO 3.5</t>
  </si>
  <si>
    <t>CUADRO 3.6</t>
  </si>
  <si>
    <t>CUADRO 3.7</t>
  </si>
  <si>
    <t xml:space="preserve">Acceso a programas que fomentan la salud </t>
  </si>
  <si>
    <t>Revisiones para detectar oportunamente enfermedades</t>
  </si>
  <si>
    <t>Revisiones dentales preventivas de forma periódica</t>
  </si>
  <si>
    <t>Radiografías y exámenes de laboratorio</t>
  </si>
  <si>
    <t>Acceso a Métodos anticonceptivos</t>
  </si>
  <si>
    <t>CUADRO 3.8</t>
  </si>
  <si>
    <t>Siempre</t>
  </si>
  <si>
    <t>A veces</t>
  </si>
  <si>
    <t xml:space="preserve">Nunca </t>
  </si>
  <si>
    <t>Atención médica</t>
  </si>
  <si>
    <t>Atención dental</t>
  </si>
  <si>
    <t>Atención hospitalaria</t>
  </si>
  <si>
    <t>Pueden adquirir los medicamentos recetados</t>
  </si>
  <si>
    <t>Casi 
siempre</t>
  </si>
  <si>
    <t>Casi 
nunca</t>
  </si>
  <si>
    <t>CUADRO 3.9</t>
  </si>
  <si>
    <t>Lentes</t>
  </si>
  <si>
    <t>Aparatos ortopédicos</t>
  </si>
  <si>
    <t>Silla de ruedas</t>
  </si>
  <si>
    <t xml:space="preserve">Aparatos para oír bien </t>
  </si>
  <si>
    <t>Servicios de cuidado y atención a las personas de la tercera edad</t>
  </si>
  <si>
    <t>Servicios de cuidado y atención a las personas con discapacidad</t>
  </si>
  <si>
    <t>Facilidades acceso en la casa para personas mayores o con requerimientos especiales</t>
  </si>
  <si>
    <t>La atención es rápida</t>
  </si>
  <si>
    <t>Hasta 30 minutos</t>
  </si>
  <si>
    <t>De 30 minutos a 1 hora</t>
  </si>
  <si>
    <t>De 2 a 5 horas</t>
  </si>
  <si>
    <t xml:space="preserve">Más de 5 horas </t>
  </si>
  <si>
    <t>De 1 a 2 horas</t>
  </si>
  <si>
    <t>CUADRO 3.11</t>
  </si>
  <si>
    <t>CUADRO 3.12</t>
  </si>
  <si>
    <t>Muy mala</t>
  </si>
  <si>
    <t>Buena</t>
  </si>
  <si>
    <t>Sí se atendió</t>
  </si>
  <si>
    <t>No se atendió</t>
  </si>
  <si>
    <t xml:space="preserve">Hogares en donde los miembros tienen acceso a la atención médica, dental y hospitalaria y a medicamentos recetados 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</si>
  <si>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Solo contempla a los hogares que reportaron utilizar servicios y equipos especiales.</t>
    </r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</si>
  <si>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</si>
  <si>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t>Programa de acceso gratuito a los servicios médicos y de medicamentos de la Ciudad de México o del Gobierno Federal</t>
  </si>
  <si>
    <t xml:space="preserve">Mala </t>
  </si>
  <si>
    <t xml:space="preserve">Regular </t>
  </si>
  <si>
    <t xml:space="preserve">Muy buena </t>
  </si>
  <si>
    <t>Cuadro 3.2 Población según afiliación y acceso a la seguridad social y a servicios de salud por sexo</t>
  </si>
  <si>
    <t>Cuadro 3.2.1 Población según afiliación y acceso a la seguridad social y a servicios de salud por sexo (porcentaje)</t>
  </si>
  <si>
    <t>Cuadro 3.3 Población según afiliación y acceso a la seguridad social y a servicios de salud por grupos de edad</t>
  </si>
  <si>
    <t>Cuadro 3.3.1 Población según afiliación y acceso a la seguridad social y a servicios de salud por grupos de edad (porcentaje)</t>
  </si>
  <si>
    <t xml:space="preserve">Cuadro 3.4 Población según institución en donde se atiende cuando tiene problemas de salud </t>
  </si>
  <si>
    <t>Cuadro 3.5 Población según institución en donde se atiende cuando tiene problemas de salud por sexo</t>
  </si>
  <si>
    <t>Cuadro 3.6 Población según institución en donde se atiende cuando tiene problemas de salud por grupos de edad</t>
  </si>
  <si>
    <t>Cuadro 3.8 Hogares en donde los miembros tienen…</t>
  </si>
  <si>
    <t xml:space="preserve">Hombres </t>
  </si>
  <si>
    <t>Hogares en donde las personas que requieren aparatos y servicios:</t>
  </si>
  <si>
    <r>
      <t>Hogares en donde las personas que requieren aparatos y servicios y cuentan con ellos</t>
    </r>
    <r>
      <rPr>
        <b/>
        <vertAlign val="superscript"/>
        <sz val="10"/>
        <color theme="1"/>
        <rFont val="Source Sans Pro"/>
        <family val="2"/>
      </rPr>
      <t>1</t>
    </r>
    <r>
      <rPr>
        <b/>
        <sz val="10"/>
        <color theme="1"/>
        <rFont val="Source Sans Pro"/>
        <family val="2"/>
      </rPr>
      <t>:</t>
    </r>
  </si>
  <si>
    <t>Hogares según el tiempo de la atención médica:</t>
  </si>
  <si>
    <t>Hogares que se atendieron en los servicios médicos del Gobierno de la Ciudad de México y del Gobierno Federal y su opinión respecto a ellos</t>
  </si>
  <si>
    <t>Hogares según si se atendieron en los servicios médicos del Gobierno de la Ciudad de México y del Gobierno Federal</t>
  </si>
  <si>
    <t>Sí</t>
  </si>
  <si>
    <t>Servicios médicos privados (pagados por la empresa y por la persona)</t>
  </si>
  <si>
    <t>Programa de Servicios Médicos y Medicamentos Gratuitos del Gobierno Federal</t>
  </si>
  <si>
    <t>Botiquín doméstico</t>
  </si>
  <si>
    <t>La atención no es rápida</t>
  </si>
  <si>
    <t>Hogares que reportaron no tener una atención rápida y tiempo de espera:</t>
  </si>
  <si>
    <t>Índice de cuadros</t>
  </si>
  <si>
    <t>0 a 17 años</t>
  </si>
  <si>
    <t>18 a 64 años</t>
  </si>
  <si>
    <t>65 años y más</t>
  </si>
  <si>
    <t>CUADRO 3.10</t>
  </si>
  <si>
    <t>Grupos de edad (absoluto)</t>
  </si>
  <si>
    <t>Grupos de edad (porcentaje)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</si>
  <si>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Excluye a los trabajadores domésticos, a sus familiares y a los huéspedes.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</si>
  <si>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Una persona puede estar afiliada en una o más instituciones. </t>
    </r>
  </si>
  <si>
    <t>Centros de Salud (Secretaria de Salud)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</si>
  <si>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El total contempla a los hogares que se atendieron en los servicios médicos del Gobierno de la Ciudad de México y del Gobierno Federal</t>
    </r>
  </si>
  <si>
    <t xml:space="preserve">Cuadro 3.1 Población según acceso a la seguridad social y a servicios de salud </t>
  </si>
  <si>
    <t>Cuadro 3.9 Hogares en donde alguno de sus miembros necesita utilizar servicios y equipos especiales según si cuentan con ellos</t>
  </si>
  <si>
    <t>Cuadro 3.10 Hogares según si la atención médica es rápida y el tiempo de espera</t>
  </si>
  <si>
    <t>Centro de salud, clínica de especialidad o unidad hospitalaria</t>
  </si>
  <si>
    <t>Cuadro 3.11 Hogares según si se atendieron en los servicios médicos del Gobierno de la Ciudad de México y del Gobierno Federal</t>
  </si>
  <si>
    <t>Cuadro 3.12 Hogares que se atendieron en los servicios médicos del Gobierno de la Ciudad de México y del Gobierno Federal y su opinión respecto a ellos</t>
  </si>
  <si>
    <t>III. Salud y Seguridad Social</t>
  </si>
  <si>
    <t xml:space="preserve">Hogares en donde la mayoría de los miembros cuenta con los siguientes bienes y servicios para el mantenimiento de la salud </t>
  </si>
  <si>
    <t xml:space="preserve">Cuadro 3.7 Hogares en donde la mayoría de los miembros cuenta con los siguientes bienes y servicios para el mantenimiento de la salud 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</si>
  <si>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Contempla a los hogares que respondieron que la atención médica no es rápida. </t>
    </r>
  </si>
  <si>
    <r>
      <t>Institución</t>
    </r>
    <r>
      <rPr>
        <b/>
        <vertAlign val="superscript"/>
        <sz val="11"/>
        <color theme="0"/>
        <rFont val="Source Sans Pro"/>
        <family val="2"/>
      </rPr>
      <t>2</t>
    </r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</si>
  <si>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</si>
  <si>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acceso a la seguridad social y a servicios de salud 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</si>
  <si>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acceso a la seguridad social y a servicios de salud por sexo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</si>
  <si>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acceso a la seguridad social y a servicios de salud por sexo (porcentaje)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</si>
  <si>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acceso a la seguridad social y a servicios de salud por grupos de edad</t>
    </r>
  </si>
  <si>
    <r>
      <t>Población</t>
    </r>
    <r>
      <rPr>
        <vertAlign val="superscript"/>
        <sz val="12"/>
        <color theme="1"/>
        <rFont val="Source Sans Pro"/>
        <family val="2"/>
      </rPr>
      <t xml:space="preserve">1 </t>
    </r>
    <r>
      <rPr>
        <sz val="12"/>
        <color theme="1"/>
        <rFont val="Source Sans Pro"/>
        <family val="2"/>
      </rPr>
      <t>según afiliación y acceso a la seguridad social y a servicios de salud por grupos de edad (porcentaje)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</si>
  <si>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institución en donde se atiende cuando tiene problemas de salud 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</si>
  <si>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El total no contempla a 12,719 personas (por redondeo) que no reportaron información. </t>
    </r>
  </si>
  <si>
    <r>
      <t>Total</t>
    </r>
    <r>
      <rPr>
        <b/>
        <vertAlign val="superscript"/>
        <sz val="10"/>
        <color theme="1"/>
        <rFont val="Source Sans Pro"/>
        <family val="2"/>
      </rPr>
      <t>2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</si>
  <si>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institución en donde se atiende cuando tiene problemas de salud por sexo</t>
    </r>
  </si>
  <si>
    <r>
      <t>Población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institución en donde se atiende cuando tiene problemas de salud por grupos de edad</t>
    </r>
  </si>
  <si>
    <r>
      <t>Hogares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en donde alguno de sus miembros necesita utilizar servicios y equipos especiales según si cuentan con ellos</t>
    </r>
  </si>
  <si>
    <r>
      <t>Hogares</t>
    </r>
    <r>
      <rPr>
        <vertAlign val="superscript"/>
        <sz val="12"/>
        <color theme="1"/>
        <rFont val="Source Sans Pro"/>
        <family val="2"/>
      </rPr>
      <t>1</t>
    </r>
    <r>
      <rPr>
        <sz val="12"/>
        <color theme="1"/>
        <rFont val="Source Sans Pro"/>
        <family val="2"/>
      </rPr>
      <t xml:space="preserve"> según si la atención médica es rápida y el tiempo de espera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</si>
</sst>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Source Sans Pro"/>
      <family val="2"/>
    </font>
    <font>
      <sz val="10"/>
      <color theme="1"/>
      <name val="Source Sans Pro"/>
      <family val="2"/>
    </font>
    <font>
      <b/>
      <sz val="8"/>
      <color theme="1"/>
      <name val="Source Sans Pro"/>
      <family val="2"/>
    </font>
    <font>
      <sz val="12"/>
      <color theme="1"/>
      <name val="Source Sans Pro"/>
      <family val="2"/>
    </font>
    <font>
      <b/>
      <sz val="12"/>
      <color theme="1"/>
      <name val="Source Sans Pro"/>
      <family val="2"/>
    </font>
    <font>
      <b/>
      <sz val="10"/>
      <color theme="1"/>
      <name val="Source Sans Pro"/>
      <family val="2"/>
    </font>
    <font>
      <u/>
      <sz val="12"/>
      <color theme="10"/>
      <name val="Calibri"/>
      <family val="2"/>
      <scheme val="minor"/>
    </font>
    <font>
      <vertAlign val="superscript"/>
      <sz val="8"/>
      <color theme="1"/>
      <name val="Source Sans Pro"/>
      <family val="2"/>
    </font>
    <font>
      <sz val="10"/>
      <color theme="0"/>
      <name val="Source Sans Pro"/>
      <family val="2"/>
    </font>
    <font>
      <b/>
      <vertAlign val="superscript"/>
      <sz val="10"/>
      <color theme="1"/>
      <name val="Source Sans Pro"/>
      <family val="2"/>
    </font>
    <font>
      <b/>
      <sz val="10"/>
      <name val="Source Sans Pro"/>
      <family val="2"/>
    </font>
    <font>
      <b/>
      <sz val="10"/>
      <color theme="0" tint="-0.499984740745262"/>
      <name val="Source Sans Pro"/>
      <family val="2"/>
    </font>
    <font>
      <b/>
      <sz val="11"/>
      <color theme="0"/>
      <name val="Source Sans Pro"/>
      <family val="2"/>
    </font>
    <font>
      <b/>
      <vertAlign val="superscript"/>
      <sz val="11"/>
      <color theme="0"/>
      <name val="Source Sans Pro"/>
      <family val="2"/>
    </font>
    <font>
      <sz val="11"/>
      <color theme="0"/>
      <name val="Source Sans Pro"/>
      <family val="2"/>
    </font>
    <font>
      <vertAlign val="superscript"/>
      <sz val="11"/>
      <color theme="0"/>
      <name val="Source Sans Pro"/>
      <family val="2"/>
    </font>
    <font>
      <vertAlign val="superscript"/>
      <sz val="12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2">
    <xf numFmtId="0" fontId="0" fillId="0" borderId="0" xfId="0"/>
    <xf numFmtId="0" fontId="2" fillId="2" borderId="0" xfId="0" applyFont="1" applyFill="1"/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indent="1"/>
    </xf>
    <xf numFmtId="0" fontId="6" fillId="2" borderId="0" xfId="0" applyFont="1" applyFill="1"/>
    <xf numFmtId="0" fontId="2" fillId="2" borderId="0" xfId="0" applyFont="1" applyFill="1" applyBorder="1" applyAlignment="1">
      <alignment horizontal="left" indent="1"/>
    </xf>
    <xf numFmtId="3" fontId="2" fillId="2" borderId="0" xfId="0" applyNumberFormat="1" applyFont="1" applyFill="1" applyBorder="1" applyAlignment="1"/>
    <xf numFmtId="3" fontId="2" fillId="2" borderId="6" xfId="0" applyNumberFormat="1" applyFont="1" applyFill="1" applyBorder="1" applyAlignment="1"/>
    <xf numFmtId="4" fontId="2" fillId="2" borderId="0" xfId="0" applyNumberFormat="1" applyFont="1" applyFill="1" applyBorder="1" applyAlignment="1"/>
    <xf numFmtId="4" fontId="2" fillId="2" borderId="6" xfId="0" applyNumberFormat="1" applyFont="1" applyFill="1" applyBorder="1" applyAlignment="1"/>
    <xf numFmtId="3" fontId="2" fillId="2" borderId="9" xfId="0" applyNumberFormat="1" applyFont="1" applyFill="1" applyBorder="1" applyAlignment="1"/>
    <xf numFmtId="4" fontId="2" fillId="2" borderId="9" xfId="0" applyNumberFormat="1" applyFont="1" applyFill="1" applyBorder="1" applyAlignment="1"/>
    <xf numFmtId="0" fontId="9" fillId="2" borderId="0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wrapText="1" indent="1"/>
    </xf>
    <xf numFmtId="3" fontId="2" fillId="2" borderId="0" xfId="0" applyNumberFormat="1" applyFont="1" applyFill="1" applyAlignment="1">
      <alignment wrapText="1"/>
    </xf>
    <xf numFmtId="2" fontId="2" fillId="2" borderId="0" xfId="0" applyNumberFormat="1" applyFont="1" applyFill="1" applyAlignment="1">
      <alignment wrapText="1"/>
    </xf>
    <xf numFmtId="2" fontId="2" fillId="2" borderId="9" xfId="0" applyNumberFormat="1" applyFont="1" applyFill="1" applyBorder="1" applyAlignment="1">
      <alignment wrapText="1"/>
    </xf>
    <xf numFmtId="4" fontId="2" fillId="2" borderId="0" xfId="0" applyNumberFormat="1" applyFont="1" applyFill="1" applyAlignment="1">
      <alignment wrapText="1"/>
    </xf>
    <xf numFmtId="3" fontId="2" fillId="2" borderId="0" xfId="0" applyNumberFormat="1" applyFont="1" applyFill="1" applyBorder="1" applyAlignment="1">
      <alignment wrapText="1"/>
    </xf>
    <xf numFmtId="3" fontId="6" fillId="2" borderId="11" xfId="0" applyNumberFormat="1" applyFont="1" applyFill="1" applyBorder="1" applyAlignment="1">
      <alignment wrapText="1"/>
    </xf>
    <xf numFmtId="4" fontId="6" fillId="2" borderId="11" xfId="0" applyNumberFormat="1" applyFont="1" applyFill="1" applyBorder="1" applyAlignment="1">
      <alignment wrapText="1"/>
    </xf>
    <xf numFmtId="2" fontId="2" fillId="2" borderId="0" xfId="0" applyNumberFormat="1" applyFont="1" applyFill="1"/>
    <xf numFmtId="2" fontId="6" fillId="2" borderId="11" xfId="0" applyNumberFormat="1" applyFont="1" applyFill="1" applyBorder="1"/>
    <xf numFmtId="0" fontId="2" fillId="2" borderId="9" xfId="0" applyFont="1" applyFill="1" applyBorder="1" applyAlignment="1">
      <alignment horizontal="left" indent="1"/>
    </xf>
    <xf numFmtId="0" fontId="6" fillId="2" borderId="12" xfId="0" applyFont="1" applyFill="1" applyBorder="1" applyAlignment="1">
      <alignment horizontal="left" indent="1"/>
    </xf>
    <xf numFmtId="4" fontId="6" fillId="2" borderId="12" xfId="0" applyNumberFormat="1" applyFont="1" applyFill="1" applyBorder="1" applyAlignment="1"/>
    <xf numFmtId="3" fontId="2" fillId="2" borderId="0" xfId="0" applyNumberFormat="1" applyFont="1" applyFill="1"/>
    <xf numFmtId="3" fontId="2" fillId="2" borderId="9" xfId="0" applyNumberFormat="1" applyFont="1" applyFill="1" applyBorder="1"/>
    <xf numFmtId="0" fontId="6" fillId="2" borderId="0" xfId="0" applyFont="1" applyFill="1" applyBorder="1" applyAlignment="1">
      <alignment horizontal="left" indent="1"/>
    </xf>
    <xf numFmtId="3" fontId="6" fillId="2" borderId="0" xfId="0" applyNumberFormat="1" applyFont="1" applyFill="1" applyBorder="1" applyAlignment="1"/>
    <xf numFmtId="4" fontId="6" fillId="2" borderId="0" xfId="0" applyNumberFormat="1" applyFont="1" applyFill="1" applyBorder="1" applyAlignment="1"/>
    <xf numFmtId="3" fontId="6" fillId="2" borderId="12" xfId="0" applyNumberFormat="1" applyFont="1" applyFill="1" applyBorder="1"/>
    <xf numFmtId="0" fontId="2" fillId="2" borderId="0" xfId="0" applyFont="1" applyFill="1" applyAlignment="1">
      <alignment wrapText="1"/>
    </xf>
    <xf numFmtId="0" fontId="1" fillId="2" borderId="0" xfId="0" applyFont="1" applyFill="1"/>
    <xf numFmtId="3" fontId="2" fillId="2" borderId="0" xfId="0" applyNumberFormat="1" applyFont="1" applyFill="1" applyAlignment="1">
      <alignment horizontal="right" vertical="center"/>
    </xf>
    <xf numFmtId="3" fontId="2" fillId="2" borderId="9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2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 applyAlignment="1">
      <alignment wrapText="1"/>
    </xf>
    <xf numFmtId="0" fontId="6" fillId="2" borderId="0" xfId="0" applyFont="1" applyFill="1" applyAlignment="1"/>
    <xf numFmtId="0" fontId="11" fillId="2" borderId="0" xfId="0" applyFont="1" applyFill="1" applyBorder="1" applyAlignment="1">
      <alignment horizontal="left" vertical="center"/>
    </xf>
    <xf numFmtId="3" fontId="11" fillId="2" borderId="0" xfId="0" applyNumberFormat="1" applyFont="1" applyFill="1" applyAlignment="1">
      <alignment horizontal="right" vertical="center"/>
    </xf>
    <xf numFmtId="3" fontId="11" fillId="2" borderId="9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vertical="center"/>
    </xf>
    <xf numFmtId="164" fontId="2" fillId="2" borderId="0" xfId="0" applyNumberFormat="1" applyFont="1" applyFill="1" applyBorder="1" applyAlignment="1"/>
    <xf numFmtId="164" fontId="2" fillId="2" borderId="9" xfId="0" applyNumberFormat="1" applyFont="1" applyFill="1" applyBorder="1" applyAlignment="1"/>
    <xf numFmtId="3" fontId="2" fillId="2" borderId="0" xfId="0" applyNumberFormat="1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3" fontId="2" fillId="2" borderId="9" xfId="0" applyNumberFormat="1" applyFont="1" applyFill="1" applyBorder="1" applyAlignment="1">
      <alignment vertical="center"/>
    </xf>
    <xf numFmtId="3" fontId="6" fillId="2" borderId="9" xfId="0" applyNumberFormat="1" applyFont="1" applyFill="1" applyBorder="1" applyAlignment="1">
      <alignment vertical="center"/>
    </xf>
    <xf numFmtId="0" fontId="2" fillId="2" borderId="0" xfId="0" applyFont="1" applyFill="1" applyAlignment="1"/>
    <xf numFmtId="0" fontId="2" fillId="2" borderId="6" xfId="0" applyFont="1" applyFill="1" applyBorder="1" applyAlignment="1">
      <alignment horizontal="left" indent="1"/>
    </xf>
    <xf numFmtId="3" fontId="2" fillId="2" borderId="6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justify" vertical="justify" wrapText="1"/>
    </xf>
    <xf numFmtId="0" fontId="2" fillId="2" borderId="0" xfId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 indent="1"/>
    </xf>
    <xf numFmtId="0" fontId="1" fillId="2" borderId="0" xfId="0" applyFont="1" applyFill="1" applyBorder="1" applyAlignment="1">
      <alignment horizontal="justify" vertical="justify"/>
    </xf>
    <xf numFmtId="0" fontId="1" fillId="2" borderId="0" xfId="0" applyFont="1" applyFill="1" applyBorder="1" applyAlignment="1">
      <alignment horizontal="justify" vertical="justify" wrapText="1"/>
    </xf>
    <xf numFmtId="0" fontId="11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2" fillId="2" borderId="7" xfId="0" applyFont="1" applyFill="1" applyBorder="1" applyAlignment="1">
      <alignment horizontal="center" vertical="justify" wrapText="1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 vertical="justify" wrapText="1"/>
    </xf>
    <xf numFmtId="0" fontId="13" fillId="3" borderId="1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right" vertical="center"/>
    </xf>
    <xf numFmtId="0" fontId="15" fillId="3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justify" vertical="center"/>
    </xf>
    <xf numFmtId="0" fontId="1" fillId="2" borderId="0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vertical="center"/>
    </xf>
    <xf numFmtId="164" fontId="2" fillId="2" borderId="0" xfId="0" applyNumberFormat="1" applyFont="1" applyFill="1"/>
    <xf numFmtId="3" fontId="2" fillId="2" borderId="0" xfId="0" applyNumberFormat="1" applyFont="1" applyFill="1" applyAlignment="1"/>
    <xf numFmtId="0" fontId="2" fillId="2" borderId="0" xfId="0" applyFont="1" applyFill="1" applyBorder="1" applyAlignment="1">
      <alignment horizontal="justify" vertical="justify" wrapText="1"/>
    </xf>
    <xf numFmtId="0" fontId="2" fillId="2" borderId="0" xfId="0" applyFont="1" applyFill="1" applyBorder="1" applyAlignment="1">
      <alignment horizontal="center" vertical="justify" wrapText="1"/>
    </xf>
    <xf numFmtId="0" fontId="15" fillId="3" borderId="5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justify" vertical="justify" wrapText="1"/>
    </xf>
    <xf numFmtId="4" fontId="2" fillId="2" borderId="0" xfId="0" applyNumberFormat="1" applyFont="1" applyFill="1"/>
    <xf numFmtId="0" fontId="2" fillId="2" borderId="10" xfId="0" applyFont="1" applyFill="1" applyBorder="1"/>
    <xf numFmtId="0" fontId="13" fillId="3" borderId="8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/>
    <xf numFmtId="0" fontId="6" fillId="0" borderId="1" xfId="0" applyFont="1" applyFill="1" applyBorder="1" applyAlignment="1"/>
    <xf numFmtId="0" fontId="6" fillId="2" borderId="6" xfId="0" applyFont="1" applyFill="1" applyBorder="1"/>
    <xf numFmtId="0" fontId="4" fillId="2" borderId="7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6" fillId="2" borderId="11" xfId="0" applyFont="1" applyFill="1" applyBorder="1"/>
    <xf numFmtId="0" fontId="2" fillId="2" borderId="0" xfId="0" applyFont="1" applyFill="1" applyBorder="1"/>
    <xf numFmtId="0" fontId="15" fillId="3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right" vertical="center" wrapText="1"/>
    </xf>
    <xf numFmtId="0" fontId="15" fillId="3" borderId="0" xfId="0" applyFont="1" applyFill="1" applyBorder="1" applyAlignment="1">
      <alignment horizontal="right" vertical="center" wrapText="1"/>
    </xf>
    <xf numFmtId="0" fontId="2" fillId="0" borderId="0" xfId="0" applyFont="1"/>
    <xf numFmtId="0" fontId="2" fillId="2" borderId="0" xfId="0" applyFont="1" applyFill="1" applyBorder="1" applyAlignment="1"/>
    <xf numFmtId="0" fontId="2" fillId="2" borderId="6" xfId="0" applyFont="1" applyFill="1" applyBorder="1" applyAlignment="1"/>
    <xf numFmtId="0" fontId="15" fillId="3" borderId="1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 applyFill="1"/>
    <xf numFmtId="0" fontId="2" fillId="2" borderId="7" xfId="0" applyFont="1" applyFill="1" applyBorder="1" applyAlignment="1">
      <alignment vertical="justify" wrapText="1"/>
    </xf>
    <xf numFmtId="164" fontId="2" fillId="2" borderId="0" xfId="0" applyNumberFormat="1" applyFont="1" applyFill="1" applyAlignment="1">
      <alignment vertical="center"/>
    </xf>
    <xf numFmtId="164" fontId="6" fillId="2" borderId="0" xfId="0" applyNumberFormat="1" applyFont="1" applyFill="1" applyAlignment="1">
      <alignment vertical="center"/>
    </xf>
    <xf numFmtId="164" fontId="2" fillId="2" borderId="9" xfId="0" applyNumberFormat="1" applyFont="1" applyFill="1" applyBorder="1" applyAlignment="1">
      <alignment vertical="center"/>
    </xf>
    <xf numFmtId="164" fontId="6" fillId="2" borderId="9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right" vertical="center" wrapText="1"/>
    </xf>
    <xf numFmtId="2" fontId="6" fillId="2" borderId="0" xfId="0" applyNumberFormat="1" applyFont="1" applyFill="1" applyAlignment="1">
      <alignment horizontal="right" vertical="center"/>
    </xf>
    <xf numFmtId="2" fontId="6" fillId="2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15" fillId="3" borderId="7" xfId="0" applyFont="1" applyFill="1" applyBorder="1" applyAlignment="1">
      <alignment horizontal="right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right" vertical="center"/>
    </xf>
    <xf numFmtId="0" fontId="15" fillId="3" borderId="8" xfId="0" applyFont="1" applyFill="1" applyBorder="1" applyAlignment="1">
      <alignment horizontal="righ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0</xdr:rowOff>
    </xdr:from>
    <xdr:to>
      <xdr:col>6</xdr:col>
      <xdr:colOff>9525</xdr:colOff>
      <xdr:row>4</xdr:row>
      <xdr:rowOff>124113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4CA101-04AD-4440-B6D1-B5DF938F58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16150" y="0"/>
          <a:ext cx="2193925" cy="86071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3810000</xdr:colOff>
      <xdr:row>0</xdr:row>
      <xdr:rowOff>0</xdr:rowOff>
    </xdr:from>
    <xdr:to>
      <xdr:col>3</xdr:col>
      <xdr:colOff>28575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994150" y="0"/>
          <a:ext cx="2155825" cy="83848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1943100</xdr:colOff>
      <xdr:row>0</xdr:row>
      <xdr:rowOff>0</xdr:rowOff>
    </xdr:from>
    <xdr:to>
      <xdr:col>1</xdr:col>
      <xdr:colOff>4102100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33600" y="0"/>
          <a:ext cx="2162175" cy="84483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4241800</xdr:colOff>
      <xdr:row>0</xdr:row>
      <xdr:rowOff>0</xdr:rowOff>
    </xdr:from>
    <xdr:to>
      <xdr:col>1</xdr:col>
      <xdr:colOff>6403975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432300" y="0"/>
          <a:ext cx="2162175" cy="84166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196850</xdr:colOff>
      <xdr:row>0</xdr:row>
      <xdr:rowOff>0</xdr:rowOff>
    </xdr:from>
    <xdr:to>
      <xdr:col>5</xdr:col>
      <xdr:colOff>120650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819900" y="0"/>
          <a:ext cx="2152650" cy="8416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3448050</xdr:colOff>
      <xdr:row>0</xdr:row>
      <xdr:rowOff>0</xdr:rowOff>
    </xdr:from>
    <xdr:to>
      <xdr:col>3</xdr:col>
      <xdr:colOff>250536</xdr:colOff>
      <xdr:row>4</xdr:row>
      <xdr:rowOff>77354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638550" y="0"/>
          <a:ext cx="2162175" cy="8448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3524250</xdr:colOff>
      <xdr:row>0</xdr:row>
      <xdr:rowOff>0</xdr:rowOff>
    </xdr:from>
    <xdr:to>
      <xdr:col>3</xdr:col>
      <xdr:colOff>327025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714750" y="0"/>
          <a:ext cx="2162175" cy="8384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0</xdr:row>
      <xdr:rowOff>0</xdr:rowOff>
    </xdr:from>
    <xdr:to>
      <xdr:col>5</xdr:col>
      <xdr:colOff>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845050" y="0"/>
          <a:ext cx="2162175" cy="8448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2946400</xdr:colOff>
      <xdr:row>0</xdr:row>
      <xdr:rowOff>0</xdr:rowOff>
    </xdr:from>
    <xdr:to>
      <xdr:col>1</xdr:col>
      <xdr:colOff>5064125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136900" y="0"/>
          <a:ext cx="2117725" cy="8448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4533900</xdr:colOff>
      <xdr:row>0</xdr:row>
      <xdr:rowOff>0</xdr:rowOff>
    </xdr:from>
    <xdr:to>
      <xdr:col>2</xdr:col>
      <xdr:colOff>101600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724400" y="0"/>
          <a:ext cx="2117725" cy="84483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5359400</xdr:colOff>
      <xdr:row>0</xdr:row>
      <xdr:rowOff>0</xdr:rowOff>
    </xdr:from>
    <xdr:to>
      <xdr:col>3</xdr:col>
      <xdr:colOff>180975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5549900" y="0"/>
          <a:ext cx="2117725" cy="8448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4</xdr:col>
      <xdr:colOff>177800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952750" y="0"/>
          <a:ext cx="2162175" cy="84483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266700</xdr:colOff>
      <xdr:row>0</xdr:row>
      <xdr:rowOff>0</xdr:rowOff>
    </xdr:from>
    <xdr:to>
      <xdr:col>7</xdr:col>
      <xdr:colOff>200025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5200650" y="0"/>
          <a:ext cx="2162175" cy="844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AE128"/>
  <sheetViews>
    <sheetView tabSelected="1" workbookViewId="0"/>
  </sheetViews>
  <sheetFormatPr baseColWidth="10" defaultColWidth="0" defaultRowHeight="15" customHeight="1" x14ac:dyDescent="0.3"/>
  <cols>
    <col min="1" max="1" width="2.6328125" style="1" customWidth="1"/>
    <col min="2" max="9" width="12.54296875" style="1" customWidth="1"/>
    <col min="10" max="10" width="2.6328125" style="1" customWidth="1"/>
    <col min="11" max="14" width="11.453125" style="1" hidden="1" customWidth="1"/>
    <col min="15" max="15" width="0" style="1" hidden="1" customWidth="1"/>
    <col min="16" max="16384" width="11.54296875" style="1" hidden="1"/>
  </cols>
  <sheetData>
    <row r="6" spans="2:31" ht="15" customHeight="1" x14ac:dyDescent="0.3">
      <c r="B6" s="60" t="s">
        <v>122</v>
      </c>
      <c r="C6" s="60"/>
      <c r="D6" s="60"/>
      <c r="E6" s="60"/>
      <c r="F6" s="60"/>
      <c r="G6" s="60"/>
      <c r="H6" s="60"/>
      <c r="I6" s="60"/>
      <c r="J6" s="67"/>
    </row>
    <row r="7" spans="2:31" ht="15" customHeight="1" x14ac:dyDescent="0.3">
      <c r="B7" s="61"/>
      <c r="C7" s="61"/>
      <c r="D7" s="61"/>
      <c r="E7" s="61"/>
      <c r="F7" s="61"/>
      <c r="G7" s="61"/>
      <c r="H7" s="61"/>
      <c r="I7" s="61"/>
      <c r="J7" s="67"/>
    </row>
    <row r="8" spans="2:31" ht="15" customHeight="1" x14ac:dyDescent="0.3">
      <c r="B8" s="68" t="s">
        <v>105</v>
      </c>
      <c r="C8" s="68"/>
      <c r="D8" s="68"/>
      <c r="E8" s="68"/>
      <c r="F8" s="68"/>
      <c r="G8" s="68"/>
      <c r="H8" s="68"/>
      <c r="I8" s="68"/>
      <c r="J8" s="67"/>
      <c r="K8" s="69"/>
      <c r="L8" s="69"/>
      <c r="M8" s="69"/>
      <c r="N8" s="69"/>
      <c r="O8" s="69"/>
    </row>
    <row r="9" spans="2:31" ht="15" customHeight="1" x14ac:dyDescent="0.3">
      <c r="B9" s="47"/>
      <c r="C9" s="47"/>
      <c r="D9" s="47"/>
      <c r="E9" s="47"/>
      <c r="F9" s="47"/>
      <c r="G9" s="47"/>
      <c r="H9" s="47"/>
      <c r="I9" s="47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2:31" ht="15" customHeight="1" x14ac:dyDescent="0.3">
      <c r="B10" s="59" t="s">
        <v>116</v>
      </c>
      <c r="C10" s="59"/>
      <c r="D10" s="59"/>
      <c r="E10" s="59"/>
      <c r="F10" s="59"/>
      <c r="G10" s="59"/>
      <c r="H10" s="59"/>
      <c r="I10" s="5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2:31" ht="15" customHeight="1" x14ac:dyDescent="0.3">
      <c r="B11" s="59" t="s">
        <v>85</v>
      </c>
      <c r="C11" s="59"/>
      <c r="D11" s="59"/>
      <c r="E11" s="59"/>
      <c r="F11" s="59"/>
      <c r="G11" s="59"/>
      <c r="H11" s="59"/>
      <c r="I11" s="5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2:31" ht="15" customHeight="1" x14ac:dyDescent="0.3">
      <c r="B12" s="62" t="s">
        <v>86</v>
      </c>
      <c r="C12" s="62"/>
      <c r="D12" s="62"/>
      <c r="E12" s="62"/>
      <c r="F12" s="62"/>
      <c r="G12" s="62"/>
      <c r="H12" s="62"/>
      <c r="I12" s="6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2:31" ht="15" customHeight="1" x14ac:dyDescent="0.3">
      <c r="B13" s="59" t="s">
        <v>87</v>
      </c>
      <c r="C13" s="59"/>
      <c r="D13" s="59"/>
      <c r="E13" s="59"/>
      <c r="F13" s="59"/>
      <c r="G13" s="59"/>
      <c r="H13" s="59"/>
      <c r="I13" s="59"/>
    </row>
    <row r="14" spans="2:31" ht="15" customHeight="1" x14ac:dyDescent="0.3">
      <c r="B14" s="62" t="s">
        <v>88</v>
      </c>
      <c r="C14" s="62"/>
      <c r="D14" s="62"/>
      <c r="E14" s="62"/>
      <c r="F14" s="62"/>
      <c r="G14" s="62"/>
      <c r="H14" s="62"/>
      <c r="I14" s="6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2:31" ht="15" customHeight="1" x14ac:dyDescent="0.3">
      <c r="B15" s="59" t="s">
        <v>89</v>
      </c>
      <c r="C15" s="59"/>
      <c r="D15" s="59"/>
      <c r="E15" s="59"/>
      <c r="F15" s="59"/>
      <c r="G15" s="59"/>
      <c r="H15" s="59"/>
      <c r="I15" s="59"/>
    </row>
    <row r="16" spans="2:31" ht="15" customHeight="1" x14ac:dyDescent="0.3">
      <c r="B16" s="59" t="s">
        <v>90</v>
      </c>
      <c r="C16" s="59"/>
      <c r="D16" s="59"/>
      <c r="E16" s="59"/>
      <c r="F16" s="59"/>
      <c r="G16" s="59"/>
      <c r="H16" s="59"/>
      <c r="I16" s="59"/>
    </row>
    <row r="17" spans="2:9" ht="15" customHeight="1" x14ac:dyDescent="0.3">
      <c r="B17" s="59" t="s">
        <v>91</v>
      </c>
      <c r="C17" s="59"/>
      <c r="D17" s="59"/>
      <c r="E17" s="59"/>
      <c r="F17" s="59"/>
      <c r="G17" s="59"/>
      <c r="H17" s="59"/>
      <c r="I17" s="59"/>
    </row>
    <row r="18" spans="2:9" ht="30" customHeight="1" x14ac:dyDescent="0.3">
      <c r="B18" s="59" t="s">
        <v>124</v>
      </c>
      <c r="C18" s="59"/>
      <c r="D18" s="59"/>
      <c r="E18" s="59"/>
      <c r="F18" s="59"/>
      <c r="G18" s="59"/>
      <c r="H18" s="59"/>
      <c r="I18" s="59"/>
    </row>
    <row r="19" spans="2:9" ht="15" customHeight="1" x14ac:dyDescent="0.3">
      <c r="B19" s="59" t="s">
        <v>92</v>
      </c>
      <c r="C19" s="59"/>
      <c r="D19" s="59"/>
      <c r="E19" s="59"/>
      <c r="F19" s="59"/>
      <c r="G19" s="59"/>
      <c r="H19" s="59"/>
      <c r="I19" s="59"/>
    </row>
    <row r="20" spans="2:9" ht="15" customHeight="1" x14ac:dyDescent="0.3">
      <c r="B20" s="59" t="s">
        <v>117</v>
      </c>
      <c r="C20" s="59"/>
      <c r="D20" s="59"/>
      <c r="E20" s="59"/>
      <c r="F20" s="59"/>
      <c r="G20" s="59"/>
      <c r="H20" s="59"/>
      <c r="I20" s="59"/>
    </row>
    <row r="21" spans="2:9" ht="15" customHeight="1" x14ac:dyDescent="0.3">
      <c r="B21" s="59" t="s">
        <v>118</v>
      </c>
      <c r="C21" s="59"/>
      <c r="D21" s="59"/>
      <c r="E21" s="59"/>
      <c r="F21" s="59"/>
      <c r="G21" s="59"/>
      <c r="H21" s="59"/>
      <c r="I21" s="59"/>
    </row>
    <row r="22" spans="2:9" ht="15" customHeight="1" x14ac:dyDescent="0.3">
      <c r="B22" s="59" t="s">
        <v>120</v>
      </c>
      <c r="C22" s="59"/>
      <c r="D22" s="59"/>
      <c r="E22" s="59"/>
      <c r="F22" s="59"/>
      <c r="G22" s="59"/>
      <c r="H22" s="59"/>
      <c r="I22" s="59"/>
    </row>
    <row r="23" spans="2:9" ht="30" customHeight="1" x14ac:dyDescent="0.3">
      <c r="B23" s="59" t="s">
        <v>121</v>
      </c>
      <c r="C23" s="59"/>
      <c r="D23" s="59"/>
      <c r="E23" s="59"/>
      <c r="F23" s="59"/>
      <c r="G23" s="59"/>
      <c r="H23" s="59"/>
      <c r="I23" s="59"/>
    </row>
    <row r="24" spans="2:9" ht="15" customHeight="1" x14ac:dyDescent="0.3">
      <c r="B24" s="3"/>
      <c r="C24" s="3"/>
      <c r="D24" s="3"/>
      <c r="E24" s="3"/>
      <c r="F24" s="3"/>
      <c r="G24" s="3"/>
      <c r="H24" s="3"/>
    </row>
    <row r="25" spans="2:9" ht="15" customHeight="1" x14ac:dyDescent="0.3">
      <c r="B25" s="3"/>
      <c r="C25" s="3"/>
      <c r="D25" s="3"/>
      <c r="E25" s="3"/>
      <c r="F25" s="3"/>
      <c r="G25" s="3"/>
      <c r="H25" s="3"/>
    </row>
    <row r="26" spans="2:9" ht="15" customHeight="1" x14ac:dyDescent="0.3">
      <c r="C26" s="3"/>
      <c r="D26" s="3"/>
    </row>
    <row r="27" spans="2:9" ht="15" customHeight="1" x14ac:dyDescent="0.3">
      <c r="B27" s="70"/>
      <c r="C27" s="70"/>
      <c r="D27" s="70"/>
      <c r="E27" s="3"/>
      <c r="F27" s="3"/>
      <c r="G27" s="3"/>
      <c r="H27" s="3"/>
      <c r="I27" s="3"/>
    </row>
    <row r="28" spans="2:9" ht="15" customHeight="1" x14ac:dyDescent="0.3">
      <c r="B28" s="3"/>
      <c r="C28" s="3"/>
      <c r="D28" s="3"/>
      <c r="E28" s="3"/>
      <c r="F28" s="3"/>
      <c r="G28" s="3"/>
      <c r="H28" s="3"/>
      <c r="I28" s="3"/>
    </row>
    <row r="29" spans="2:9" ht="15" customHeight="1" x14ac:dyDescent="0.3">
      <c r="B29" s="4"/>
    </row>
    <row r="30" spans="2:9" ht="15" customHeight="1" x14ac:dyDescent="0.3">
      <c r="B30" s="3"/>
      <c r="C30" s="3"/>
      <c r="D30" s="3"/>
      <c r="E30" s="3"/>
      <c r="F30" s="3"/>
      <c r="G30" s="3"/>
      <c r="H30" s="3"/>
    </row>
    <row r="31" spans="2:9" ht="15" customHeight="1" x14ac:dyDescent="0.3">
      <c r="B31" s="3"/>
      <c r="C31" s="3"/>
      <c r="D31" s="3"/>
      <c r="E31" s="3"/>
      <c r="F31" s="3"/>
      <c r="G31" s="3"/>
      <c r="H31" s="3"/>
    </row>
    <row r="32" spans="2:9" ht="15" customHeight="1" x14ac:dyDescent="0.3">
      <c r="B32" s="3"/>
      <c r="C32" s="3"/>
      <c r="D32" s="3"/>
      <c r="E32" s="3"/>
      <c r="F32" s="3"/>
      <c r="G32" s="3"/>
      <c r="H32" s="3"/>
    </row>
    <row r="33" spans="2:9" ht="15" customHeight="1" x14ac:dyDescent="0.3">
      <c r="B33" s="4"/>
    </row>
    <row r="34" spans="2:9" ht="15" customHeight="1" x14ac:dyDescent="0.3">
      <c r="B34" s="3"/>
      <c r="C34" s="3"/>
      <c r="D34" s="3"/>
      <c r="E34" s="3"/>
      <c r="F34" s="3"/>
      <c r="G34" s="3"/>
      <c r="H34" s="3"/>
    </row>
    <row r="35" spans="2:9" ht="15" customHeight="1" x14ac:dyDescent="0.3">
      <c r="B35" s="3"/>
      <c r="C35" s="3"/>
      <c r="D35" s="3"/>
      <c r="E35" s="3"/>
      <c r="F35" s="3"/>
      <c r="G35" s="3"/>
      <c r="H35" s="3"/>
    </row>
    <row r="36" spans="2:9" ht="15" customHeight="1" x14ac:dyDescent="0.3">
      <c r="B36" s="3"/>
      <c r="C36" s="3"/>
      <c r="D36" s="3"/>
      <c r="E36" s="3"/>
      <c r="F36" s="3"/>
      <c r="G36" s="3"/>
      <c r="H36" s="3"/>
    </row>
    <row r="37" spans="2:9" ht="15" customHeight="1" x14ac:dyDescent="0.3">
      <c r="B37" s="4"/>
    </row>
    <row r="38" spans="2:9" ht="15" customHeight="1" x14ac:dyDescent="0.3">
      <c r="B38" s="3"/>
      <c r="C38" s="3"/>
      <c r="D38" s="3"/>
      <c r="E38" s="3"/>
      <c r="F38" s="3"/>
      <c r="G38" s="3"/>
      <c r="H38" s="3"/>
      <c r="I38" s="3"/>
    </row>
    <row r="39" spans="2:9" ht="15" customHeight="1" x14ac:dyDescent="0.3">
      <c r="B39" s="3"/>
      <c r="C39" s="3"/>
      <c r="D39" s="3"/>
      <c r="E39" s="3"/>
      <c r="F39" s="3"/>
      <c r="G39" s="3"/>
      <c r="H39" s="3"/>
      <c r="I39" s="3"/>
    </row>
    <row r="40" spans="2:9" ht="15" customHeight="1" x14ac:dyDescent="0.3">
      <c r="B40" s="3"/>
      <c r="C40" s="3"/>
      <c r="D40" s="3"/>
      <c r="E40" s="3"/>
      <c r="F40" s="3"/>
      <c r="G40" s="3"/>
      <c r="H40" s="3"/>
      <c r="I40" s="3"/>
    </row>
    <row r="41" spans="2:9" ht="15" customHeight="1" x14ac:dyDescent="0.3">
      <c r="B41" s="4"/>
    </row>
    <row r="42" spans="2:9" ht="15" customHeight="1" x14ac:dyDescent="0.3">
      <c r="B42" s="3"/>
      <c r="C42" s="3"/>
      <c r="D42" s="3"/>
      <c r="E42" s="3"/>
      <c r="F42" s="3"/>
      <c r="G42" s="3"/>
      <c r="H42" s="3"/>
      <c r="I42" s="3"/>
    </row>
    <row r="43" spans="2:9" ht="15" customHeight="1" x14ac:dyDescent="0.3">
      <c r="B43" s="3"/>
      <c r="C43" s="3"/>
      <c r="D43" s="3"/>
      <c r="E43" s="3"/>
      <c r="F43" s="3"/>
      <c r="G43" s="3"/>
      <c r="H43" s="3"/>
      <c r="I43" s="3"/>
    </row>
    <row r="44" spans="2:9" ht="15" customHeight="1" x14ac:dyDescent="0.3">
      <c r="B44" s="3"/>
      <c r="C44" s="3"/>
      <c r="D44" s="3"/>
      <c r="E44" s="3"/>
      <c r="F44" s="3"/>
      <c r="G44" s="3"/>
      <c r="H44" s="3"/>
      <c r="I44" s="3"/>
    </row>
    <row r="45" spans="2:9" ht="15" customHeight="1" x14ac:dyDescent="0.3">
      <c r="B45" s="4"/>
    </row>
    <row r="46" spans="2:9" ht="15" customHeight="1" x14ac:dyDescent="0.3">
      <c r="B46" s="3"/>
      <c r="C46" s="3"/>
      <c r="D46" s="3"/>
      <c r="E46" s="3"/>
      <c r="F46" s="3"/>
      <c r="G46" s="3"/>
      <c r="H46" s="3"/>
      <c r="I46" s="3"/>
    </row>
    <row r="47" spans="2:9" ht="15" customHeight="1" x14ac:dyDescent="0.3">
      <c r="B47" s="3"/>
      <c r="C47" s="3"/>
      <c r="D47" s="3"/>
      <c r="E47" s="3"/>
      <c r="F47" s="3"/>
      <c r="G47" s="3"/>
      <c r="H47" s="3"/>
      <c r="I47" s="3"/>
    </row>
    <row r="48" spans="2:9" ht="15" customHeight="1" x14ac:dyDescent="0.3">
      <c r="B48" s="3"/>
      <c r="C48" s="3"/>
      <c r="D48" s="3"/>
      <c r="E48" s="3"/>
      <c r="F48" s="3"/>
      <c r="G48" s="3"/>
      <c r="H48" s="3"/>
      <c r="I48" s="3"/>
    </row>
    <row r="49" spans="2:9" ht="15" customHeight="1" x14ac:dyDescent="0.3">
      <c r="B49" s="4"/>
    </row>
    <row r="50" spans="2:9" ht="15" customHeight="1" x14ac:dyDescent="0.3">
      <c r="B50" s="3"/>
      <c r="C50" s="3"/>
      <c r="D50" s="3"/>
      <c r="E50" s="3"/>
      <c r="F50" s="3"/>
      <c r="G50" s="3"/>
      <c r="H50" s="3"/>
      <c r="I50" s="3"/>
    </row>
    <row r="51" spans="2:9" ht="15" customHeight="1" x14ac:dyDescent="0.3">
      <c r="B51" s="3"/>
      <c r="C51" s="3"/>
      <c r="D51" s="3"/>
      <c r="E51" s="3"/>
      <c r="F51" s="3"/>
      <c r="G51" s="3"/>
      <c r="H51" s="3"/>
      <c r="I51" s="3"/>
    </row>
    <row r="52" spans="2:9" ht="15" customHeight="1" x14ac:dyDescent="0.3">
      <c r="B52" s="3"/>
      <c r="C52" s="3"/>
      <c r="D52" s="3"/>
      <c r="E52" s="3"/>
      <c r="F52" s="3"/>
      <c r="G52" s="3"/>
      <c r="H52" s="3"/>
      <c r="I52" s="3"/>
    </row>
    <row r="53" spans="2:9" ht="15" customHeight="1" x14ac:dyDescent="0.3">
      <c r="B53" s="4"/>
    </row>
    <row r="54" spans="2:9" ht="15" customHeight="1" x14ac:dyDescent="0.3">
      <c r="B54" s="3"/>
      <c r="C54" s="3"/>
      <c r="D54" s="3"/>
      <c r="E54" s="3"/>
      <c r="F54" s="3"/>
      <c r="G54" s="3"/>
      <c r="H54" s="3"/>
      <c r="I54" s="3"/>
    </row>
    <row r="55" spans="2:9" ht="15" customHeight="1" x14ac:dyDescent="0.3">
      <c r="B55" s="3"/>
      <c r="C55" s="3"/>
      <c r="D55" s="3"/>
      <c r="E55" s="3"/>
      <c r="F55" s="3"/>
      <c r="G55" s="3"/>
      <c r="H55" s="3"/>
      <c r="I55" s="3"/>
    </row>
    <row r="56" spans="2:9" ht="15" customHeight="1" x14ac:dyDescent="0.3">
      <c r="B56" s="3"/>
      <c r="C56" s="3"/>
      <c r="D56" s="3"/>
      <c r="E56" s="3"/>
      <c r="F56" s="3"/>
      <c r="G56" s="3"/>
      <c r="H56" s="3"/>
      <c r="I56" s="3"/>
    </row>
    <row r="57" spans="2:9" ht="15" customHeight="1" x14ac:dyDescent="0.3">
      <c r="B57" s="4"/>
    </row>
    <row r="58" spans="2:9" ht="15" customHeight="1" x14ac:dyDescent="0.3">
      <c r="B58" s="3"/>
      <c r="C58" s="3"/>
      <c r="D58" s="3"/>
      <c r="E58" s="3"/>
      <c r="F58" s="3"/>
      <c r="G58" s="3"/>
      <c r="H58" s="3"/>
      <c r="I58" s="3"/>
    </row>
    <row r="59" spans="2:9" ht="15" customHeight="1" x14ac:dyDescent="0.3">
      <c r="B59" s="3"/>
      <c r="C59" s="3"/>
      <c r="D59" s="3"/>
      <c r="E59" s="3"/>
      <c r="F59" s="3"/>
      <c r="G59" s="3"/>
      <c r="H59" s="3"/>
      <c r="I59" s="3"/>
    </row>
    <row r="60" spans="2:9" ht="15" customHeight="1" x14ac:dyDescent="0.3">
      <c r="B60" s="3"/>
      <c r="C60" s="3"/>
      <c r="D60" s="3"/>
      <c r="E60" s="3"/>
      <c r="F60" s="3"/>
      <c r="G60" s="3"/>
      <c r="H60" s="3"/>
      <c r="I60" s="3"/>
    </row>
    <row r="61" spans="2:9" ht="15" customHeight="1" x14ac:dyDescent="0.3">
      <c r="B61" s="4"/>
    </row>
    <row r="62" spans="2:9" ht="15" customHeight="1" x14ac:dyDescent="0.3">
      <c r="B62" s="3"/>
      <c r="C62" s="3"/>
      <c r="D62" s="3"/>
      <c r="E62" s="3"/>
      <c r="F62" s="3"/>
      <c r="G62" s="3"/>
      <c r="H62" s="3"/>
      <c r="I62" s="3"/>
    </row>
    <row r="63" spans="2:9" ht="15" customHeight="1" x14ac:dyDescent="0.3">
      <c r="B63" s="3"/>
      <c r="C63" s="3"/>
      <c r="D63" s="3"/>
      <c r="E63" s="3"/>
      <c r="F63" s="3"/>
      <c r="G63" s="3"/>
      <c r="H63" s="3"/>
      <c r="I63" s="3"/>
    </row>
    <row r="64" spans="2:9" ht="15" customHeight="1" x14ac:dyDescent="0.3">
      <c r="B64" s="3"/>
      <c r="C64" s="3"/>
      <c r="D64" s="3"/>
      <c r="E64" s="3"/>
      <c r="F64" s="3"/>
      <c r="G64" s="3"/>
      <c r="H64" s="3"/>
      <c r="I64" s="3"/>
    </row>
    <row r="65" spans="2:9" ht="15" customHeight="1" x14ac:dyDescent="0.3">
      <c r="B65" s="4"/>
    </row>
    <row r="66" spans="2:9" ht="15" customHeight="1" x14ac:dyDescent="0.3">
      <c r="B66" s="3"/>
      <c r="C66" s="3"/>
      <c r="D66" s="3"/>
      <c r="E66" s="3"/>
      <c r="F66" s="3"/>
      <c r="G66" s="3"/>
      <c r="H66" s="3"/>
      <c r="I66" s="3"/>
    </row>
    <row r="67" spans="2:9" ht="15" customHeight="1" x14ac:dyDescent="0.3">
      <c r="B67" s="3"/>
      <c r="C67" s="3"/>
      <c r="D67" s="3"/>
      <c r="E67" s="3"/>
      <c r="F67" s="3"/>
      <c r="G67" s="3"/>
      <c r="H67" s="3"/>
      <c r="I67" s="3"/>
    </row>
    <row r="68" spans="2:9" ht="15" customHeight="1" x14ac:dyDescent="0.3">
      <c r="B68" s="3"/>
      <c r="C68" s="3"/>
      <c r="D68" s="3"/>
      <c r="E68" s="3"/>
      <c r="F68" s="3"/>
      <c r="G68" s="3"/>
      <c r="H68" s="3"/>
      <c r="I68" s="3"/>
    </row>
    <row r="69" spans="2:9" ht="15" customHeight="1" x14ac:dyDescent="0.3">
      <c r="B69" s="4"/>
    </row>
    <row r="70" spans="2:9" ht="15" customHeight="1" x14ac:dyDescent="0.3">
      <c r="B70" s="3"/>
      <c r="C70" s="3"/>
      <c r="D70" s="3"/>
      <c r="E70" s="3"/>
      <c r="F70" s="3"/>
      <c r="G70" s="3"/>
      <c r="H70" s="3"/>
      <c r="I70" s="3"/>
    </row>
    <row r="71" spans="2:9" ht="15" customHeight="1" x14ac:dyDescent="0.3">
      <c r="B71" s="3"/>
      <c r="C71" s="3"/>
      <c r="D71" s="3"/>
      <c r="E71" s="3"/>
      <c r="F71" s="3"/>
      <c r="G71" s="3"/>
      <c r="H71" s="3"/>
      <c r="I71" s="3"/>
    </row>
    <row r="72" spans="2:9" ht="15" customHeight="1" x14ac:dyDescent="0.3">
      <c r="B72" s="3"/>
      <c r="C72" s="3"/>
      <c r="D72" s="3"/>
      <c r="E72" s="3"/>
      <c r="F72" s="3"/>
      <c r="G72" s="3"/>
      <c r="H72" s="3"/>
      <c r="I72" s="3"/>
    </row>
    <row r="73" spans="2:9" ht="15" customHeight="1" x14ac:dyDescent="0.3">
      <c r="B73" s="4"/>
    </row>
    <row r="74" spans="2:9" ht="15" customHeight="1" x14ac:dyDescent="0.3">
      <c r="B74" s="3"/>
      <c r="C74" s="3"/>
      <c r="D74" s="3"/>
      <c r="E74" s="3"/>
      <c r="F74" s="3"/>
      <c r="G74" s="3"/>
      <c r="H74" s="3"/>
    </row>
    <row r="75" spans="2:9" ht="15" customHeight="1" x14ac:dyDescent="0.3">
      <c r="B75" s="3"/>
      <c r="C75" s="3"/>
      <c r="D75" s="3"/>
      <c r="E75" s="3"/>
      <c r="F75" s="3"/>
      <c r="G75" s="3"/>
      <c r="H75" s="3"/>
    </row>
    <row r="76" spans="2:9" ht="15" customHeight="1" x14ac:dyDescent="0.3">
      <c r="B76" s="3"/>
      <c r="C76" s="3"/>
      <c r="D76" s="3"/>
      <c r="E76" s="3"/>
      <c r="F76" s="3"/>
      <c r="G76" s="3"/>
      <c r="H76" s="3"/>
    </row>
    <row r="77" spans="2:9" ht="15" customHeight="1" x14ac:dyDescent="0.3">
      <c r="B77" s="4"/>
    </row>
    <row r="78" spans="2:9" ht="15" customHeight="1" x14ac:dyDescent="0.3">
      <c r="B78" s="3"/>
      <c r="C78" s="3"/>
      <c r="D78" s="3"/>
      <c r="E78" s="3"/>
      <c r="F78" s="3"/>
      <c r="G78" s="3"/>
      <c r="H78" s="3"/>
      <c r="I78" s="3"/>
    </row>
    <row r="79" spans="2:9" ht="15" customHeight="1" x14ac:dyDescent="0.3">
      <c r="B79" s="3"/>
      <c r="C79" s="3"/>
      <c r="D79" s="3"/>
      <c r="E79" s="3"/>
      <c r="F79" s="3"/>
      <c r="G79" s="3"/>
      <c r="H79" s="3"/>
      <c r="I79" s="3"/>
    </row>
    <row r="80" spans="2:9" ht="15" customHeight="1" x14ac:dyDescent="0.3">
      <c r="B80" s="3"/>
      <c r="C80" s="3"/>
      <c r="D80" s="3"/>
      <c r="E80" s="3"/>
      <c r="F80" s="3"/>
      <c r="G80" s="3"/>
      <c r="H80" s="3"/>
      <c r="I80" s="3"/>
    </row>
    <row r="81" spans="2:9" ht="15" customHeight="1" x14ac:dyDescent="0.3">
      <c r="B81" s="4"/>
    </row>
    <row r="82" spans="2:9" ht="15" customHeight="1" x14ac:dyDescent="0.3">
      <c r="B82" s="3"/>
      <c r="C82" s="3"/>
      <c r="D82" s="3"/>
      <c r="E82" s="3"/>
      <c r="F82" s="3"/>
      <c r="G82" s="3"/>
      <c r="H82" s="3"/>
      <c r="I82" s="3"/>
    </row>
    <row r="83" spans="2:9" ht="15" customHeight="1" x14ac:dyDescent="0.3">
      <c r="B83" s="3"/>
      <c r="C83" s="3"/>
      <c r="D83" s="3"/>
      <c r="E83" s="3"/>
      <c r="F83" s="3"/>
      <c r="G83" s="3"/>
      <c r="H83" s="3"/>
      <c r="I83" s="3"/>
    </row>
    <row r="84" spans="2:9" ht="15" customHeight="1" x14ac:dyDescent="0.3">
      <c r="B84" s="3"/>
      <c r="C84" s="3"/>
      <c r="D84" s="3"/>
      <c r="E84" s="3"/>
      <c r="F84" s="3"/>
      <c r="G84" s="3"/>
      <c r="H84" s="3"/>
      <c r="I84" s="3"/>
    </row>
    <row r="85" spans="2:9" ht="15" customHeight="1" x14ac:dyDescent="0.3">
      <c r="B85" s="4"/>
    </row>
    <row r="86" spans="2:9" ht="15" customHeight="1" x14ac:dyDescent="0.3">
      <c r="B86" s="3"/>
      <c r="C86" s="3"/>
      <c r="D86" s="3"/>
      <c r="E86" s="3"/>
      <c r="F86" s="3"/>
      <c r="G86" s="3"/>
      <c r="H86" s="3"/>
      <c r="I86" s="3"/>
    </row>
    <row r="87" spans="2:9" ht="15" customHeight="1" x14ac:dyDescent="0.3">
      <c r="B87" s="3"/>
      <c r="C87" s="3"/>
      <c r="D87" s="3"/>
      <c r="E87" s="3"/>
      <c r="F87" s="3"/>
      <c r="G87" s="3"/>
      <c r="H87" s="3"/>
      <c r="I87" s="3"/>
    </row>
    <row r="88" spans="2:9" ht="15" customHeight="1" x14ac:dyDescent="0.3">
      <c r="B88" s="3"/>
      <c r="C88" s="3"/>
      <c r="D88" s="3"/>
      <c r="E88" s="3"/>
      <c r="F88" s="3"/>
      <c r="G88" s="3"/>
      <c r="H88" s="3"/>
      <c r="I88" s="3"/>
    </row>
    <row r="89" spans="2:9" ht="15" customHeight="1" x14ac:dyDescent="0.3">
      <c r="B89" s="4"/>
    </row>
    <row r="90" spans="2:9" ht="15" customHeight="1" x14ac:dyDescent="0.3">
      <c r="B90" s="3"/>
      <c r="C90" s="3"/>
      <c r="D90" s="3"/>
      <c r="E90" s="3"/>
      <c r="F90" s="3"/>
      <c r="G90" s="3"/>
      <c r="H90" s="3"/>
      <c r="I90" s="3"/>
    </row>
    <row r="91" spans="2:9" ht="15" customHeight="1" x14ac:dyDescent="0.3">
      <c r="B91" s="3"/>
      <c r="C91" s="3"/>
      <c r="D91" s="3"/>
      <c r="E91" s="3"/>
      <c r="F91" s="3"/>
      <c r="G91" s="3"/>
      <c r="H91" s="3"/>
      <c r="I91" s="3"/>
    </row>
    <row r="92" spans="2:9" ht="15" customHeight="1" x14ac:dyDescent="0.3">
      <c r="B92" s="3"/>
      <c r="C92" s="3"/>
      <c r="D92" s="3"/>
      <c r="E92" s="3"/>
      <c r="F92" s="3"/>
      <c r="G92" s="3"/>
      <c r="H92" s="3"/>
      <c r="I92" s="3"/>
    </row>
    <row r="93" spans="2:9" ht="15" customHeight="1" x14ac:dyDescent="0.3">
      <c r="B93" s="4"/>
    </row>
    <row r="94" spans="2:9" ht="15" customHeight="1" x14ac:dyDescent="0.3">
      <c r="B94" s="3"/>
      <c r="C94" s="3"/>
      <c r="D94" s="3"/>
      <c r="E94" s="3"/>
      <c r="F94" s="3"/>
      <c r="G94" s="3"/>
      <c r="H94" s="3"/>
      <c r="I94" s="3"/>
    </row>
    <row r="95" spans="2:9" ht="15" customHeight="1" x14ac:dyDescent="0.3">
      <c r="B95" s="3"/>
      <c r="C95" s="3"/>
      <c r="D95" s="3"/>
      <c r="E95" s="3"/>
      <c r="F95" s="3"/>
      <c r="G95" s="3"/>
      <c r="H95" s="3"/>
      <c r="I95" s="3"/>
    </row>
    <row r="96" spans="2:9" ht="15" customHeight="1" x14ac:dyDescent="0.3">
      <c r="B96" s="3"/>
      <c r="C96" s="3"/>
      <c r="D96" s="3"/>
      <c r="E96" s="3"/>
      <c r="F96" s="3"/>
      <c r="G96" s="3"/>
      <c r="H96" s="3"/>
      <c r="I96" s="3"/>
    </row>
    <row r="97" spans="2:9" ht="15" customHeight="1" x14ac:dyDescent="0.3">
      <c r="B97" s="4"/>
    </row>
    <row r="98" spans="2:9" ht="15" customHeight="1" x14ac:dyDescent="0.3">
      <c r="B98" s="3"/>
      <c r="C98" s="3"/>
      <c r="D98" s="3"/>
      <c r="E98" s="3"/>
      <c r="F98" s="3"/>
      <c r="G98" s="3"/>
      <c r="H98" s="3"/>
      <c r="I98" s="3"/>
    </row>
    <row r="99" spans="2:9" ht="15" customHeight="1" x14ac:dyDescent="0.3">
      <c r="B99" s="3"/>
      <c r="C99" s="3"/>
      <c r="D99" s="3"/>
      <c r="E99" s="3"/>
      <c r="F99" s="3"/>
      <c r="G99" s="3"/>
      <c r="H99" s="3"/>
      <c r="I99" s="3"/>
    </row>
    <row r="100" spans="2:9" ht="15" customHeight="1" x14ac:dyDescent="0.3">
      <c r="B100" s="3"/>
      <c r="C100" s="3"/>
      <c r="D100" s="3"/>
      <c r="E100" s="3"/>
      <c r="F100" s="3"/>
      <c r="G100" s="3"/>
      <c r="H100" s="3"/>
      <c r="I100" s="3"/>
    </row>
    <row r="101" spans="2:9" ht="15" customHeight="1" x14ac:dyDescent="0.3">
      <c r="B101" s="4"/>
    </row>
    <row r="102" spans="2:9" ht="15" customHeight="1" x14ac:dyDescent="0.3">
      <c r="B102" s="3"/>
      <c r="C102" s="3"/>
      <c r="D102" s="3"/>
      <c r="E102" s="3"/>
      <c r="F102" s="3"/>
      <c r="G102" s="3"/>
      <c r="H102" s="3"/>
      <c r="I102" s="3"/>
    </row>
    <row r="103" spans="2:9" ht="15" customHeight="1" x14ac:dyDescent="0.3">
      <c r="B103" s="3"/>
      <c r="C103" s="3"/>
      <c r="D103" s="3"/>
      <c r="E103" s="3"/>
      <c r="F103" s="3"/>
      <c r="G103" s="3"/>
      <c r="H103" s="3"/>
      <c r="I103" s="3"/>
    </row>
    <row r="104" spans="2:9" ht="15" customHeight="1" x14ac:dyDescent="0.3">
      <c r="B104" s="3"/>
      <c r="C104" s="3"/>
      <c r="D104" s="3"/>
      <c r="E104" s="3"/>
      <c r="F104" s="3"/>
      <c r="G104" s="3"/>
      <c r="H104" s="3"/>
      <c r="I104" s="3"/>
    </row>
    <row r="105" spans="2:9" ht="15" customHeight="1" x14ac:dyDescent="0.3">
      <c r="B105" s="4"/>
    </row>
    <row r="106" spans="2:9" ht="15" customHeight="1" x14ac:dyDescent="0.3">
      <c r="B106" s="3"/>
      <c r="C106" s="3"/>
      <c r="D106" s="3"/>
      <c r="E106" s="3"/>
      <c r="F106" s="3"/>
      <c r="G106" s="3"/>
      <c r="H106" s="3"/>
      <c r="I106" s="3"/>
    </row>
    <row r="107" spans="2:9" ht="15" customHeight="1" x14ac:dyDescent="0.3">
      <c r="B107" s="3"/>
      <c r="C107" s="3"/>
      <c r="D107" s="3"/>
      <c r="E107" s="3"/>
      <c r="F107" s="3"/>
      <c r="G107" s="3"/>
      <c r="H107" s="3"/>
      <c r="I107" s="3"/>
    </row>
    <row r="108" spans="2:9" ht="15" customHeight="1" x14ac:dyDescent="0.3">
      <c r="B108" s="3"/>
      <c r="C108" s="3"/>
      <c r="D108" s="3"/>
      <c r="E108" s="3"/>
      <c r="F108" s="3"/>
      <c r="G108" s="3"/>
      <c r="H108" s="3"/>
      <c r="I108" s="3"/>
    </row>
    <row r="109" spans="2:9" ht="15" customHeight="1" x14ac:dyDescent="0.3">
      <c r="B109" s="4"/>
    </row>
    <row r="110" spans="2:9" ht="15" customHeight="1" x14ac:dyDescent="0.3">
      <c r="B110" s="3"/>
      <c r="C110" s="3"/>
      <c r="D110" s="3"/>
      <c r="E110" s="3"/>
      <c r="F110" s="3"/>
      <c r="G110" s="3"/>
      <c r="H110" s="3"/>
      <c r="I110" s="3"/>
    </row>
    <row r="111" spans="2:9" ht="15" customHeight="1" x14ac:dyDescent="0.3">
      <c r="B111" s="3"/>
      <c r="C111" s="3"/>
      <c r="D111" s="3"/>
      <c r="E111" s="3"/>
      <c r="F111" s="3"/>
      <c r="G111" s="3"/>
      <c r="H111" s="3"/>
      <c r="I111" s="3"/>
    </row>
    <row r="112" spans="2:9" ht="15" customHeight="1" x14ac:dyDescent="0.3">
      <c r="B112" s="3"/>
      <c r="C112" s="3"/>
      <c r="D112" s="3"/>
      <c r="E112" s="3"/>
      <c r="F112" s="3"/>
      <c r="G112" s="3"/>
      <c r="H112" s="3"/>
      <c r="I112" s="3"/>
    </row>
    <row r="113" spans="1:9" ht="15" customHeight="1" x14ac:dyDescent="0.3">
      <c r="B113" s="4"/>
    </row>
    <row r="114" spans="1:9" ht="15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" customHeight="1" x14ac:dyDescent="0.3">
      <c r="B116" s="3"/>
      <c r="C116" s="3"/>
      <c r="D116" s="3"/>
      <c r="E116" s="3"/>
      <c r="F116" s="3"/>
      <c r="G116" s="3"/>
      <c r="H116" s="3"/>
      <c r="I116" s="3"/>
    </row>
    <row r="117" spans="1:9" ht="15" customHeight="1" x14ac:dyDescent="0.3">
      <c r="B117" s="4"/>
    </row>
    <row r="118" spans="1:9" ht="15" customHeight="1" x14ac:dyDescent="0.3">
      <c r="B118" s="3"/>
      <c r="C118" s="3"/>
      <c r="D118" s="3"/>
      <c r="E118" s="3"/>
      <c r="F118" s="3"/>
      <c r="G118" s="3"/>
      <c r="H118" s="3"/>
      <c r="I118" s="3"/>
    </row>
    <row r="119" spans="1:9" ht="15" customHeight="1" x14ac:dyDescent="0.3">
      <c r="B119" s="3"/>
      <c r="C119" s="3"/>
      <c r="D119" s="3"/>
      <c r="E119" s="3"/>
      <c r="F119" s="3"/>
      <c r="G119" s="3"/>
      <c r="H119" s="3"/>
      <c r="I119" s="3"/>
    </row>
    <row r="120" spans="1:9" ht="15" customHeight="1" x14ac:dyDescent="0.3">
      <c r="B120" s="3"/>
      <c r="C120" s="3"/>
      <c r="D120" s="3"/>
      <c r="E120" s="3"/>
      <c r="F120" s="3"/>
      <c r="G120" s="3"/>
      <c r="H120" s="3"/>
      <c r="I120" s="3"/>
    </row>
    <row r="121" spans="1:9" ht="15" customHeight="1" x14ac:dyDescent="0.3">
      <c r="B121" s="4"/>
    </row>
    <row r="122" spans="1:9" ht="15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" customHeight="1" x14ac:dyDescent="0.3">
      <c r="B125" s="4"/>
    </row>
    <row r="126" spans="1:9" ht="15" customHeight="1" x14ac:dyDescent="0.3">
      <c r="B126" s="3"/>
      <c r="C126" s="3"/>
      <c r="D126" s="3"/>
      <c r="E126" s="3"/>
      <c r="F126" s="3"/>
      <c r="G126" s="3"/>
      <c r="H126" s="3"/>
      <c r="I126" s="3"/>
    </row>
    <row r="127" spans="1:9" ht="15" customHeight="1" x14ac:dyDescent="0.3">
      <c r="B127" s="3"/>
      <c r="C127" s="3"/>
      <c r="D127" s="3"/>
      <c r="E127" s="3"/>
      <c r="F127" s="3"/>
      <c r="G127" s="3"/>
      <c r="H127" s="3"/>
      <c r="I127" s="3"/>
    </row>
    <row r="128" spans="1:9" ht="15" customHeight="1" x14ac:dyDescent="0.3">
      <c r="B128" s="3"/>
      <c r="C128" s="3"/>
      <c r="D128" s="3"/>
      <c r="E128" s="3"/>
      <c r="F128" s="3"/>
      <c r="G128" s="3"/>
      <c r="H128" s="3"/>
      <c r="I128" s="3"/>
    </row>
  </sheetData>
  <mergeCells count="18">
    <mergeCell ref="B18:I18"/>
    <mergeCell ref="B19:I19"/>
    <mergeCell ref="B20:I20"/>
    <mergeCell ref="B27:D27"/>
    <mergeCell ref="B21:I21"/>
    <mergeCell ref="B22:I22"/>
    <mergeCell ref="B23:I23"/>
    <mergeCell ref="B16:I16"/>
    <mergeCell ref="B17:I17"/>
    <mergeCell ref="B15:I15"/>
    <mergeCell ref="B6:I6"/>
    <mergeCell ref="B7:I7"/>
    <mergeCell ref="B8:I8"/>
    <mergeCell ref="B13:I13"/>
    <mergeCell ref="B10:I10"/>
    <mergeCell ref="B11:I11"/>
    <mergeCell ref="B12:I12"/>
    <mergeCell ref="B14:I14"/>
  </mergeCells>
  <hyperlinks>
    <hyperlink ref="B10" location="'Cuadro 3.1'!A1" display="Cuadro 3.1 Población según afiliación y acceso a la seguridad social y a servicios de salud " xr:uid="{00000000-0004-0000-0000-000000000000}"/>
    <hyperlink ref="B11:I11" location="'Cuadro 3.2 y 3.2.1'!A1" display="Cuadro 3.2 Población según afiliación y acceso a la seguridad social y a servicios de salud por sexo" xr:uid="{BB308CD5-D285-4D4B-90F3-EB764D791792}"/>
    <hyperlink ref="B12:I12" location="'Cuadro 3.2 y 3.2.1'!B24" display="Cuadro 3.2.1 Población según afiliación y acceso a la seguridad social y a servicios de salud por sexo (porcentaje)" xr:uid="{B7A0609B-5BCA-4DBC-B772-924376982F6B}"/>
    <hyperlink ref="B13:I13" location="'Cuadro 3.3 y 3.3.1'!A1" display="Cuadro 3.3 Población según afiliación y acceso a la seguridad social y a servicios de salud por grupos de edad" xr:uid="{0B0C7FB6-0FAE-4D46-B25A-EC39B09A0A45}"/>
    <hyperlink ref="B14:I14" location="'Cuadro 3.3 y 3.3.1'!B24" display="Cuadro 3.3.1 Población según afiliación y acceso a la seguridad social y a servicios de salud por grupos de edad (porcentaje)" xr:uid="{C85F8531-375D-4941-934C-4557F7555C17}"/>
    <hyperlink ref="B15:I15" location="'Cuadro 3.4'!A1" display="Cuadro 3.4 Población según institución en donde se atiende cuando tiene problemas de salud " xr:uid="{EC731444-6399-4496-9032-383088ECB9D6}"/>
    <hyperlink ref="B16:I16" location="'Cuadro 3.5'!A1" display="Cuadro 3.5 Población según institución en donde se atiende cuando tiene problemas de salud por sexo" xr:uid="{C0888794-FBDA-42A3-9A45-7447564E23A7}"/>
    <hyperlink ref="B17:I17" location="'Cuadro 3.6'!A1" display="Cuadro 3.6 Población según institución en donde se atiende cuando tiene problemas de salud por grupos de edad" xr:uid="{30771883-C624-4F7C-A385-78F741327E41}"/>
    <hyperlink ref="B18:I18" location="'Cuadro 3.7'!A1" display="Cuadro 3.7 Hogares según acceso a diversos bienes y servicios para el mantenimiento de la salud " xr:uid="{6471DE54-24E5-4F9D-A338-FB80ED6A0C2F}"/>
    <hyperlink ref="B19:I19" location="'Cuadro 3.8'!A1" display="Cuadro 3.8 Hogares en donde los miembros tienen…" xr:uid="{C25DB2F9-4121-43A7-A459-73948C8AFAA2}"/>
    <hyperlink ref="B20:I20" location="'Cuadro 3.9'!A1" display="Cuadro 3.9 Hogares en donde alguno de sus miembros necesita utilizar servicios y equipos especiales según si cuentan con ellos" xr:uid="{16AEE8C3-6A7F-4575-B6BF-23101AB09E8C}"/>
    <hyperlink ref="B21:I21" location="'Cuadro 3.10'!A1" display="Cuadro 3.10 Hogares según si la atención médica es rápida y el tiempo de espera" xr:uid="{14B470A2-47F4-4606-A94D-A8DDEF8C5CE6}"/>
    <hyperlink ref="B22:I22" location="'Cuadro 3.11'!A1" display="Cuadro 3.11 Hogares según si se atendieron en los servicios médicos del Gobierno de la Ciudad de México y del Gobierno Federal" xr:uid="{9D0CB582-F71F-4F8A-839A-BBAAC69BD26C}"/>
    <hyperlink ref="B23:I23" location="'Cuadro 3.12'!A1" display="Cuadro 3.12 Hogares que se atendieron en los servicios médicos del Gobierno de la Ciudad de México y del Gobierno Federal y su opinión respecto a ellos" xr:uid="{37A17DC9-2E2A-421D-ACE5-BD354B9CF2E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K27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74.453125" style="1" bestFit="1" customWidth="1"/>
    <col min="3" max="5" width="10.54296875" style="1" customWidth="1"/>
    <col min="6" max="6" width="2.7265625" style="1" customWidth="1"/>
    <col min="7" max="9" width="10.54296875" style="1" customWidth="1"/>
    <col min="10" max="16384" width="11.453125" style="1"/>
  </cols>
  <sheetData>
    <row r="6" spans="2:11" ht="15" customHeight="1" x14ac:dyDescent="0.4">
      <c r="B6" s="74" t="s">
        <v>58</v>
      </c>
      <c r="C6" s="74"/>
      <c r="D6" s="74"/>
      <c r="E6" s="74"/>
      <c r="F6" s="74"/>
      <c r="G6" s="74"/>
      <c r="H6" s="74"/>
      <c r="I6" s="74"/>
    </row>
    <row r="7" spans="2:11" ht="15" customHeight="1" x14ac:dyDescent="0.3">
      <c r="B7" s="75" t="s">
        <v>138</v>
      </c>
      <c r="C7" s="75"/>
      <c r="D7" s="75"/>
      <c r="E7" s="75"/>
      <c r="F7" s="75"/>
      <c r="G7" s="75"/>
      <c r="H7" s="75"/>
      <c r="I7" s="75"/>
    </row>
    <row r="8" spans="2:11" ht="15" customHeight="1" x14ac:dyDescent="0.3">
      <c r="B8" s="76" t="s">
        <v>9</v>
      </c>
      <c r="C8" s="77" t="s">
        <v>27</v>
      </c>
      <c r="D8" s="77"/>
      <c r="E8" s="77"/>
      <c r="F8" s="78"/>
      <c r="G8" s="77" t="s">
        <v>28</v>
      </c>
      <c r="H8" s="77"/>
      <c r="I8" s="77"/>
    </row>
    <row r="9" spans="2:11" ht="15" customHeight="1" x14ac:dyDescent="0.3">
      <c r="B9" s="79"/>
      <c r="C9" s="80" t="s">
        <v>99</v>
      </c>
      <c r="D9" s="80" t="s">
        <v>26</v>
      </c>
      <c r="E9" s="80" t="s">
        <v>18</v>
      </c>
      <c r="F9" s="81"/>
      <c r="G9" s="80" t="s">
        <v>99</v>
      </c>
      <c r="H9" s="80" t="s">
        <v>26</v>
      </c>
      <c r="I9" s="80" t="s">
        <v>18</v>
      </c>
    </row>
    <row r="10" spans="2:11" ht="15" customHeight="1" x14ac:dyDescent="0.3">
      <c r="B10" s="65" t="s">
        <v>94</v>
      </c>
      <c r="C10" s="65"/>
      <c r="D10" s="65"/>
      <c r="E10" s="65"/>
      <c r="F10" s="65"/>
      <c r="G10" s="65"/>
      <c r="H10" s="65"/>
      <c r="I10" s="65"/>
    </row>
    <row r="11" spans="2:11" ht="15" customHeight="1" x14ac:dyDescent="0.3">
      <c r="B11" s="5" t="s">
        <v>59</v>
      </c>
      <c r="C11" s="6">
        <v>1653644</v>
      </c>
      <c r="D11" s="6">
        <v>1102675</v>
      </c>
      <c r="E11" s="6">
        <v>2756319</v>
      </c>
      <c r="F11" s="6"/>
      <c r="G11" s="8">
        <f>C11/$E$11*100</f>
        <v>59.994652288069702</v>
      </c>
      <c r="H11" s="8">
        <f t="shared" ref="H11:I11" si="0">D11/$E$11*100</f>
        <v>40.005347711930298</v>
      </c>
      <c r="I11" s="8">
        <f t="shared" si="0"/>
        <v>100</v>
      </c>
      <c r="K11" s="26"/>
    </row>
    <row r="12" spans="2:11" ht="15" customHeight="1" x14ac:dyDescent="0.3">
      <c r="B12" s="5" t="s">
        <v>60</v>
      </c>
      <c r="C12" s="6">
        <v>271177.64</v>
      </c>
      <c r="D12" s="6">
        <v>2485141</v>
      </c>
      <c r="E12" s="6">
        <v>2756319</v>
      </c>
      <c r="F12" s="6"/>
      <c r="G12" s="8">
        <f>C12/$E$12*100</f>
        <v>9.8383982405519834</v>
      </c>
      <c r="H12" s="8">
        <f t="shared" ref="H12:I12" si="1">D12/$E$12*100</f>
        <v>90.161588698550503</v>
      </c>
      <c r="I12" s="8">
        <f t="shared" si="1"/>
        <v>100</v>
      </c>
    </row>
    <row r="13" spans="2:11" ht="15" customHeight="1" x14ac:dyDescent="0.3">
      <c r="B13" s="5" t="s">
        <v>61</v>
      </c>
      <c r="C13" s="6">
        <v>171826.38</v>
      </c>
      <c r="D13" s="6">
        <v>2584493</v>
      </c>
      <c r="E13" s="6">
        <v>2756319</v>
      </c>
      <c r="F13" s="6"/>
      <c r="G13" s="8">
        <f>C13/$E$13*100</f>
        <v>6.2339076137413709</v>
      </c>
      <c r="H13" s="8">
        <f t="shared" ref="H13:I13" si="2">D13/$E$13*100</f>
        <v>93.766106172761567</v>
      </c>
      <c r="I13" s="8">
        <f t="shared" si="2"/>
        <v>100</v>
      </c>
    </row>
    <row r="14" spans="2:11" ht="15" customHeight="1" x14ac:dyDescent="0.3">
      <c r="B14" s="5" t="s">
        <v>62</v>
      </c>
      <c r="C14" s="6">
        <v>180817.34</v>
      </c>
      <c r="D14" s="6">
        <v>2575502</v>
      </c>
      <c r="E14" s="6">
        <v>2756319</v>
      </c>
      <c r="F14" s="6"/>
      <c r="G14" s="8">
        <f>C14/$E$14*100</f>
        <v>6.560102078170198</v>
      </c>
      <c r="H14" s="8">
        <f t="shared" ref="H14:I14" si="3">D14/$E$14*100</f>
        <v>93.439910257121909</v>
      </c>
      <c r="I14" s="8">
        <f t="shared" si="3"/>
        <v>100</v>
      </c>
    </row>
    <row r="15" spans="2:11" ht="15" customHeight="1" x14ac:dyDescent="0.3">
      <c r="B15" s="5" t="s">
        <v>63</v>
      </c>
      <c r="C15" s="6">
        <v>243223.96900000001</v>
      </c>
      <c r="D15" s="6">
        <v>2513095</v>
      </c>
      <c r="E15" s="6">
        <v>2756319</v>
      </c>
      <c r="F15" s="6"/>
      <c r="G15" s="8">
        <f>C15/$E$15*100</f>
        <v>8.824231484091646</v>
      </c>
      <c r="H15" s="8">
        <f t="shared" ref="H15:I15" si="4">D15/$E$15*100</f>
        <v>91.175767391219949</v>
      </c>
      <c r="I15" s="8">
        <f t="shared" si="4"/>
        <v>100</v>
      </c>
    </row>
    <row r="16" spans="2:11" ht="15" customHeight="1" x14ac:dyDescent="0.3">
      <c r="B16" s="5" t="s">
        <v>64</v>
      </c>
      <c r="C16" s="6">
        <v>162651.4</v>
      </c>
      <c r="D16" s="6">
        <v>2593667.6</v>
      </c>
      <c r="E16" s="6">
        <v>2756319</v>
      </c>
      <c r="F16" s="6"/>
      <c r="G16" s="8">
        <f>C16/$E$16*100</f>
        <v>5.9010368538619806</v>
      </c>
      <c r="H16" s="8">
        <f t="shared" ref="H16:I16" si="5">D16/$E$16*100</f>
        <v>94.098963146138033</v>
      </c>
      <c r="I16" s="8">
        <f t="shared" si="5"/>
        <v>100</v>
      </c>
    </row>
    <row r="17" spans="2:9" ht="15" customHeight="1" x14ac:dyDescent="0.3">
      <c r="B17" s="5" t="s">
        <v>65</v>
      </c>
      <c r="C17" s="6">
        <v>300158.62</v>
      </c>
      <c r="D17" s="6">
        <v>2456160</v>
      </c>
      <c r="E17" s="6">
        <v>2756319</v>
      </c>
      <c r="F17" s="6"/>
      <c r="G17" s="8">
        <f>C17/$E$17*100</f>
        <v>10.889836045827787</v>
      </c>
      <c r="H17" s="8">
        <f t="shared" ref="H17:I17" si="6">D17/$E$17*100</f>
        <v>89.110150167669261</v>
      </c>
      <c r="I17" s="8">
        <f t="shared" si="6"/>
        <v>100</v>
      </c>
    </row>
    <row r="18" spans="2:9" ht="15" customHeight="1" x14ac:dyDescent="0.3">
      <c r="B18" s="4" t="s">
        <v>95</v>
      </c>
      <c r="C18" s="26"/>
    </row>
    <row r="19" spans="2:9" ht="15" customHeight="1" x14ac:dyDescent="0.3">
      <c r="B19" s="5" t="s">
        <v>59</v>
      </c>
      <c r="C19" s="26">
        <v>1323471.2</v>
      </c>
      <c r="D19" s="26">
        <v>330172.3</v>
      </c>
      <c r="E19" s="26">
        <v>1653643.5</v>
      </c>
      <c r="F19" s="26"/>
      <c r="G19" s="8">
        <f>C19/$E$19*100</f>
        <v>80.033646913618313</v>
      </c>
      <c r="H19" s="8">
        <f t="shared" ref="H19:I19" si="7">D19/$E$19*100</f>
        <v>19.966353086381677</v>
      </c>
      <c r="I19" s="8">
        <f t="shared" si="7"/>
        <v>100</v>
      </c>
    </row>
    <row r="20" spans="2:9" ht="15" customHeight="1" x14ac:dyDescent="0.3">
      <c r="B20" s="5" t="s">
        <v>60</v>
      </c>
      <c r="C20" s="26">
        <v>177948.4</v>
      </c>
      <c r="D20" s="26">
        <v>93229.26</v>
      </c>
      <c r="E20" s="26">
        <v>271177.59999999998</v>
      </c>
      <c r="F20" s="26"/>
      <c r="G20" s="8">
        <f>C20/$E$20*100</f>
        <v>65.620611731942475</v>
      </c>
      <c r="H20" s="8">
        <f t="shared" ref="H20:I20" si="8">D20/$E$20*100</f>
        <v>34.379410393778834</v>
      </c>
      <c r="I20" s="8">
        <f t="shared" si="8"/>
        <v>100</v>
      </c>
    </row>
    <row r="21" spans="2:9" ht="15" customHeight="1" x14ac:dyDescent="0.3">
      <c r="B21" s="5" t="s">
        <v>61</v>
      </c>
      <c r="C21" s="26">
        <v>123967.5</v>
      </c>
      <c r="D21" s="26">
        <v>47858.84</v>
      </c>
      <c r="E21" s="26">
        <v>171826.4</v>
      </c>
      <c r="F21" s="26"/>
      <c r="G21" s="8">
        <f>C21/$E$21*100</f>
        <v>72.146945987345362</v>
      </c>
      <c r="H21" s="8">
        <f t="shared" ref="H21:I21" si="9">D21/$E$21*100</f>
        <v>27.853019093689905</v>
      </c>
      <c r="I21" s="8">
        <f t="shared" si="9"/>
        <v>100</v>
      </c>
    </row>
    <row r="22" spans="2:9" ht="15" customHeight="1" x14ac:dyDescent="0.3">
      <c r="B22" s="5" t="s">
        <v>62</v>
      </c>
      <c r="C22" s="26">
        <v>102774</v>
      </c>
      <c r="D22" s="26">
        <v>78043.357999999993</v>
      </c>
      <c r="E22" s="26">
        <v>180817.34</v>
      </c>
      <c r="F22" s="26"/>
      <c r="G22" s="8">
        <f>C22/$E$22*100</f>
        <v>56.838575326901719</v>
      </c>
      <c r="H22" s="8">
        <f t="shared" ref="H22:I22" si="10">D22/$E$22*100</f>
        <v>43.161434627895751</v>
      </c>
      <c r="I22" s="8">
        <f t="shared" si="10"/>
        <v>100</v>
      </c>
    </row>
    <row r="23" spans="2:9" ht="15" customHeight="1" x14ac:dyDescent="0.3">
      <c r="B23" s="5" t="s">
        <v>63</v>
      </c>
      <c r="C23" s="26">
        <v>167881.5</v>
      </c>
      <c r="D23" s="26">
        <v>75342.45</v>
      </c>
      <c r="E23" s="26">
        <v>243224</v>
      </c>
      <c r="F23" s="26"/>
      <c r="G23" s="8">
        <f>C23/$E$23*100</f>
        <v>69.02341051869881</v>
      </c>
      <c r="H23" s="8">
        <f t="shared" ref="H23:I23" si="11">D23/$E$23*100</f>
        <v>30.976568924119331</v>
      </c>
      <c r="I23" s="8">
        <f t="shared" si="11"/>
        <v>100</v>
      </c>
    </row>
    <row r="24" spans="2:9" ht="15" customHeight="1" x14ac:dyDescent="0.3">
      <c r="B24" s="5" t="s">
        <v>64</v>
      </c>
      <c r="C24" s="26">
        <v>109803.2</v>
      </c>
      <c r="D24" s="26">
        <v>52848.160000000003</v>
      </c>
      <c r="E24" s="26">
        <v>162651.4</v>
      </c>
      <c r="F24" s="26"/>
      <c r="G24" s="8">
        <f>C24/$E$24*100</f>
        <v>67.508303033358459</v>
      </c>
      <c r="H24" s="8">
        <f t="shared" ref="H24:I24" si="12">D24/$E$24*100</f>
        <v>32.491672374169546</v>
      </c>
      <c r="I24" s="8">
        <f t="shared" si="12"/>
        <v>100</v>
      </c>
    </row>
    <row r="25" spans="2:9" ht="15" customHeight="1" x14ac:dyDescent="0.3">
      <c r="B25" s="23" t="s">
        <v>65</v>
      </c>
      <c r="C25" s="27">
        <v>171898.5</v>
      </c>
      <c r="D25" s="27">
        <v>128260.1</v>
      </c>
      <c r="E25" s="27">
        <v>300158.59999999998</v>
      </c>
      <c r="F25" s="27"/>
      <c r="G25" s="11">
        <f>C25/$E$25*100</f>
        <v>57.269223670419578</v>
      </c>
      <c r="H25" s="11">
        <f t="shared" ref="H25:I25" si="13">D25/$E$25*100</f>
        <v>42.730776329580436</v>
      </c>
      <c r="I25" s="11">
        <f t="shared" si="13"/>
        <v>100</v>
      </c>
    </row>
    <row r="26" spans="2:9" ht="15" customHeight="1" x14ac:dyDescent="0.3">
      <c r="B26" s="113" t="s">
        <v>17</v>
      </c>
      <c r="C26" s="114"/>
      <c r="D26" s="114"/>
      <c r="E26" s="114"/>
      <c r="F26" s="114"/>
      <c r="G26" s="114"/>
    </row>
    <row r="27" spans="2:9" ht="15" customHeight="1" x14ac:dyDescent="0.3">
      <c r="B27" s="115" t="s">
        <v>79</v>
      </c>
      <c r="C27" s="115"/>
      <c r="D27" s="115"/>
      <c r="E27" s="115"/>
      <c r="F27" s="115"/>
      <c r="G27" s="115"/>
    </row>
  </sheetData>
  <mergeCells count="7">
    <mergeCell ref="B26:G26"/>
    <mergeCell ref="B6:I6"/>
    <mergeCell ref="B7:I7"/>
    <mergeCell ref="B8:B9"/>
    <mergeCell ref="C8:E8"/>
    <mergeCell ref="G8:I8"/>
    <mergeCell ref="B10:I10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M22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66.7265625" style="1" customWidth="1"/>
    <col min="3" max="7" width="10.54296875" style="1" customWidth="1"/>
    <col min="8" max="16384" width="11.453125" style="1"/>
  </cols>
  <sheetData>
    <row r="1" spans="2:13" ht="15" customHeight="1" x14ac:dyDescent="0.3">
      <c r="D1" s="116"/>
    </row>
    <row r="6" spans="2:13" ht="15" customHeight="1" x14ac:dyDescent="0.4">
      <c r="B6" s="74" t="s">
        <v>109</v>
      </c>
      <c r="C6" s="74"/>
      <c r="D6" s="74"/>
      <c r="E6" s="39"/>
      <c r="F6" s="39"/>
      <c r="G6" s="59"/>
      <c r="H6" s="59"/>
      <c r="I6" s="59"/>
      <c r="J6" s="59"/>
      <c r="K6" s="59"/>
      <c r="L6" s="59"/>
      <c r="M6" s="59"/>
    </row>
    <row r="7" spans="2:13" ht="15" customHeight="1" x14ac:dyDescent="0.3">
      <c r="B7" s="75" t="s">
        <v>139</v>
      </c>
      <c r="C7" s="75"/>
      <c r="D7" s="75"/>
      <c r="E7" s="117"/>
      <c r="F7" s="117"/>
      <c r="G7" s="117"/>
    </row>
    <row r="8" spans="2:13" ht="30" customHeight="1" x14ac:dyDescent="0.3">
      <c r="B8" s="78" t="s">
        <v>9</v>
      </c>
      <c r="C8" s="96" t="s">
        <v>27</v>
      </c>
      <c r="D8" s="96" t="s">
        <v>28</v>
      </c>
    </row>
    <row r="9" spans="2:13" ht="15" customHeight="1" x14ac:dyDescent="0.3">
      <c r="B9" s="40" t="s">
        <v>96</v>
      </c>
      <c r="C9" s="40"/>
      <c r="D9" s="40"/>
    </row>
    <row r="10" spans="2:13" ht="15" customHeight="1" x14ac:dyDescent="0.3">
      <c r="B10" s="5" t="s">
        <v>66</v>
      </c>
      <c r="C10" s="6">
        <v>1286996</v>
      </c>
      <c r="D10" s="8">
        <f>C10/$C$12*100</f>
        <v>46.692563524033318</v>
      </c>
    </row>
    <row r="11" spans="2:13" ht="15" customHeight="1" x14ac:dyDescent="0.3">
      <c r="B11" s="5" t="s">
        <v>103</v>
      </c>
      <c r="C11" s="6">
        <v>1469323</v>
      </c>
      <c r="D11" s="8">
        <f t="shared" ref="D11:D12" si="0">C11/$C$12*100</f>
        <v>53.307436475966675</v>
      </c>
    </row>
    <row r="12" spans="2:13" ht="15" customHeight="1" x14ac:dyDescent="0.3">
      <c r="B12" s="28" t="s">
        <v>18</v>
      </c>
      <c r="C12" s="29">
        <v>2756319</v>
      </c>
      <c r="D12" s="30">
        <f t="shared" si="0"/>
        <v>100</v>
      </c>
    </row>
    <row r="13" spans="2:13" ht="15" customHeight="1" x14ac:dyDescent="0.3">
      <c r="B13" s="66" t="s">
        <v>104</v>
      </c>
      <c r="C13" s="66"/>
      <c r="D13" s="66"/>
    </row>
    <row r="14" spans="2:13" ht="15" customHeight="1" x14ac:dyDescent="0.3">
      <c r="B14" s="5" t="s">
        <v>67</v>
      </c>
      <c r="C14" s="6">
        <v>167908.98</v>
      </c>
      <c r="D14" s="8">
        <f>C14/$C$19*100</f>
        <v>11.427644470896544</v>
      </c>
    </row>
    <row r="15" spans="2:13" ht="15" customHeight="1" x14ac:dyDescent="0.3">
      <c r="B15" s="5" t="s">
        <v>68</v>
      </c>
      <c r="C15" s="6">
        <v>449195.6</v>
      </c>
      <c r="D15" s="8">
        <f t="shared" ref="D15:D19" si="1">C15/$C$19*100</f>
        <v>30.571608586336801</v>
      </c>
    </row>
    <row r="16" spans="2:13" ht="15" customHeight="1" x14ac:dyDescent="0.3">
      <c r="B16" s="5" t="s">
        <v>71</v>
      </c>
      <c r="C16" s="26">
        <v>527697.80000000005</v>
      </c>
      <c r="D16" s="8">
        <f t="shared" si="1"/>
        <v>35.914355780579868</v>
      </c>
    </row>
    <row r="17" spans="2:6" ht="15" customHeight="1" x14ac:dyDescent="0.3">
      <c r="B17" s="5" t="s">
        <v>69</v>
      </c>
      <c r="C17" s="26">
        <v>256646.9</v>
      </c>
      <c r="D17" s="8">
        <f t="shared" si="1"/>
        <v>17.467020094802184</v>
      </c>
    </row>
    <row r="18" spans="2:6" ht="15" customHeight="1" x14ac:dyDescent="0.3">
      <c r="B18" s="5" t="s">
        <v>70</v>
      </c>
      <c r="C18" s="26">
        <v>67873.47</v>
      </c>
      <c r="D18" s="8">
        <f t="shared" si="1"/>
        <v>4.6193710673846171</v>
      </c>
    </row>
    <row r="19" spans="2:6" ht="15" customHeight="1" x14ac:dyDescent="0.3">
      <c r="B19" s="24" t="s">
        <v>80</v>
      </c>
      <c r="C19" s="31">
        <v>1469322.7499999998</v>
      </c>
      <c r="D19" s="25">
        <f t="shared" si="1"/>
        <v>100</v>
      </c>
    </row>
    <row r="20" spans="2:6" ht="15" customHeight="1" x14ac:dyDescent="0.3">
      <c r="B20" s="82" t="s">
        <v>17</v>
      </c>
      <c r="C20" s="82"/>
      <c r="D20" s="82"/>
      <c r="E20" s="82"/>
      <c r="F20" s="82"/>
    </row>
    <row r="21" spans="2:6" ht="15" customHeight="1" x14ac:dyDescent="0.3">
      <c r="B21" s="57" t="s">
        <v>125</v>
      </c>
      <c r="C21" s="84"/>
      <c r="D21" s="84"/>
      <c r="E21" s="84"/>
      <c r="F21" s="84"/>
    </row>
    <row r="22" spans="2:6" ht="15" customHeight="1" x14ac:dyDescent="0.3">
      <c r="B22" s="84"/>
      <c r="C22" s="84"/>
      <c r="D22" s="84"/>
      <c r="E22" s="84"/>
      <c r="F22" s="84"/>
    </row>
  </sheetData>
  <mergeCells count="5">
    <mergeCell ref="B20:F20"/>
    <mergeCell ref="B6:D6"/>
    <mergeCell ref="B7:D7"/>
    <mergeCell ref="B13:D13"/>
    <mergeCell ref="G6:M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I12"/>
  <sheetViews>
    <sheetView zoomScaleNormal="100" workbookViewId="0"/>
  </sheetViews>
  <sheetFormatPr baseColWidth="10" defaultColWidth="11.453125" defaultRowHeight="15" customHeight="1" x14ac:dyDescent="0.3"/>
  <cols>
    <col min="1" max="1" width="2.7265625" style="1" customWidth="1"/>
    <col min="2" max="2" width="92.36328125" style="1" bestFit="1" customWidth="1"/>
    <col min="3" max="5" width="10.6328125" style="1" customWidth="1"/>
    <col min="6" max="6" width="2.7265625" style="1" customWidth="1"/>
    <col min="7" max="9" width="10.6328125" style="1" customWidth="1"/>
    <col min="10" max="16384" width="11.453125" style="1"/>
  </cols>
  <sheetData>
    <row r="6" spans="2:9" ht="15" customHeight="1" x14ac:dyDescent="0.4">
      <c r="B6" s="74" t="s">
        <v>72</v>
      </c>
      <c r="C6" s="74"/>
      <c r="D6" s="74"/>
      <c r="E6" s="74"/>
      <c r="F6" s="74"/>
      <c r="G6" s="74"/>
      <c r="H6" s="74"/>
      <c r="I6" s="74"/>
    </row>
    <row r="7" spans="2:9" ht="15" customHeight="1" x14ac:dyDescent="0.3">
      <c r="B7" s="75" t="s">
        <v>98</v>
      </c>
      <c r="C7" s="75"/>
      <c r="D7" s="75"/>
      <c r="E7" s="75"/>
      <c r="F7" s="75"/>
      <c r="G7" s="75"/>
      <c r="H7" s="75"/>
      <c r="I7" s="75"/>
    </row>
    <row r="8" spans="2:9" ht="15" customHeight="1" x14ac:dyDescent="0.3">
      <c r="B8" s="76" t="s">
        <v>9</v>
      </c>
      <c r="C8" s="122" t="s">
        <v>27</v>
      </c>
      <c r="D8" s="122"/>
      <c r="E8" s="122"/>
      <c r="F8" s="123"/>
      <c r="G8" s="122" t="s">
        <v>28</v>
      </c>
      <c r="H8" s="122"/>
      <c r="I8" s="122"/>
    </row>
    <row r="9" spans="2:9" ht="30" customHeight="1" x14ac:dyDescent="0.3">
      <c r="B9" s="79"/>
      <c r="C9" s="107" t="s">
        <v>76</v>
      </c>
      <c r="D9" s="107" t="s">
        <v>77</v>
      </c>
      <c r="E9" s="124" t="s">
        <v>18</v>
      </c>
      <c r="F9" s="108"/>
      <c r="G9" s="107" t="s">
        <v>76</v>
      </c>
      <c r="H9" s="107" t="s">
        <v>77</v>
      </c>
      <c r="I9" s="124" t="s">
        <v>18</v>
      </c>
    </row>
    <row r="10" spans="2:9" ht="15" customHeight="1" x14ac:dyDescent="0.3">
      <c r="B10" s="32" t="s">
        <v>119</v>
      </c>
      <c r="C10" s="50">
        <v>379478.04</v>
      </c>
      <c r="D10" s="50">
        <v>2376841</v>
      </c>
      <c r="E10" s="51">
        <v>2756319</v>
      </c>
      <c r="F10" s="51"/>
      <c r="G10" s="118">
        <v>13.767566090862488</v>
      </c>
      <c r="H10" s="118">
        <v>86.232435360348347</v>
      </c>
      <c r="I10" s="119">
        <v>100</v>
      </c>
    </row>
    <row r="11" spans="2:9" ht="15" customHeight="1" x14ac:dyDescent="0.3">
      <c r="B11" s="38" t="s">
        <v>81</v>
      </c>
      <c r="C11" s="52">
        <v>505176.56</v>
      </c>
      <c r="D11" s="52">
        <v>2251142</v>
      </c>
      <c r="E11" s="53">
        <v>2756319</v>
      </c>
      <c r="F11" s="53"/>
      <c r="G11" s="120">
        <v>18.32794244788067</v>
      </c>
      <c r="H11" s="120">
        <v>81.672041588800141</v>
      </c>
      <c r="I11" s="121">
        <v>100</v>
      </c>
    </row>
    <row r="12" spans="2:9" ht="15" customHeight="1" x14ac:dyDescent="0.3">
      <c r="B12" s="82" t="s">
        <v>17</v>
      </c>
      <c r="C12" s="82"/>
      <c r="D12" s="82"/>
      <c r="E12" s="82"/>
      <c r="F12" s="82"/>
      <c r="G12" s="82"/>
    </row>
  </sheetData>
  <mergeCells count="6">
    <mergeCell ref="B12:G12"/>
    <mergeCell ref="B6:I6"/>
    <mergeCell ref="B7:I7"/>
    <mergeCell ref="B8:B9"/>
    <mergeCell ref="C8:E8"/>
    <mergeCell ref="G8:I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3"/>
  <sheetViews>
    <sheetView zoomScaleNormal="100" workbookViewId="0"/>
  </sheetViews>
  <sheetFormatPr baseColWidth="10" defaultColWidth="10.81640625" defaultRowHeight="15" customHeight="1" x14ac:dyDescent="0.3"/>
  <cols>
    <col min="1" max="1" width="2.6328125" style="1" customWidth="1"/>
    <col min="2" max="2" width="92.26953125" style="1" customWidth="1"/>
    <col min="3" max="8" width="10.6328125" style="1" customWidth="1"/>
    <col min="9" max="9" width="2.1796875" style="1" customWidth="1"/>
    <col min="10" max="15" width="10.6328125" style="1" customWidth="1"/>
    <col min="16" max="16384" width="10.81640625" style="1"/>
  </cols>
  <sheetData>
    <row r="1" spans="1:15" ht="15" customHeight="1" x14ac:dyDescent="0.3">
      <c r="A1" s="127"/>
    </row>
    <row r="6" spans="1:15" ht="15" customHeight="1" x14ac:dyDescent="0.4">
      <c r="B6" s="74" t="s">
        <v>73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5" customHeight="1" x14ac:dyDescent="0.4">
      <c r="B7" s="100" t="s">
        <v>97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</row>
    <row r="8" spans="1:15" ht="15" customHeight="1" x14ac:dyDescent="0.3">
      <c r="B8" s="76" t="s">
        <v>9</v>
      </c>
      <c r="C8" s="122" t="s">
        <v>27</v>
      </c>
      <c r="D8" s="122"/>
      <c r="E8" s="122"/>
      <c r="F8" s="122"/>
      <c r="G8" s="122"/>
      <c r="H8" s="122"/>
      <c r="I8" s="123"/>
      <c r="J8" s="122" t="s">
        <v>14</v>
      </c>
      <c r="K8" s="122"/>
      <c r="L8" s="122"/>
      <c r="M8" s="122"/>
      <c r="N8" s="122"/>
      <c r="O8" s="122"/>
    </row>
    <row r="9" spans="1:15" ht="15" customHeight="1" x14ac:dyDescent="0.3">
      <c r="B9" s="79"/>
      <c r="C9" s="107" t="s">
        <v>74</v>
      </c>
      <c r="D9" s="107" t="s">
        <v>82</v>
      </c>
      <c r="E9" s="107" t="s">
        <v>83</v>
      </c>
      <c r="F9" s="107" t="s">
        <v>75</v>
      </c>
      <c r="G9" s="107" t="s">
        <v>84</v>
      </c>
      <c r="H9" s="107" t="s">
        <v>127</v>
      </c>
      <c r="I9" s="128"/>
      <c r="J9" s="107" t="s">
        <v>74</v>
      </c>
      <c r="K9" s="107" t="s">
        <v>82</v>
      </c>
      <c r="L9" s="107" t="s">
        <v>83</v>
      </c>
      <c r="M9" s="107" t="s">
        <v>75</v>
      </c>
      <c r="N9" s="107" t="s">
        <v>84</v>
      </c>
      <c r="O9" s="124" t="s">
        <v>18</v>
      </c>
    </row>
    <row r="10" spans="1:15" ht="15" customHeight="1" x14ac:dyDescent="0.3">
      <c r="B10" s="32" t="s">
        <v>119</v>
      </c>
      <c r="C10" s="34">
        <v>10736.54</v>
      </c>
      <c r="D10" s="34">
        <v>40200.35</v>
      </c>
      <c r="E10" s="34">
        <v>126433.1</v>
      </c>
      <c r="F10" s="34">
        <v>164473.60000000001</v>
      </c>
      <c r="G10" s="34">
        <v>29844.32</v>
      </c>
      <c r="H10" s="41">
        <v>379478</v>
      </c>
      <c r="I10" s="41"/>
      <c r="J10" s="36">
        <f>C10/$H$10*100</f>
        <v>2.8292918166534031</v>
      </c>
      <c r="K10" s="36">
        <f t="shared" ref="K10:O10" si="0">D10/$H$10*100</f>
        <v>10.593591723367362</v>
      </c>
      <c r="L10" s="36">
        <f t="shared" si="0"/>
        <v>33.317636332013976</v>
      </c>
      <c r="M10" s="36">
        <f t="shared" si="0"/>
        <v>43.342064625617297</v>
      </c>
      <c r="N10" s="36">
        <f t="shared" si="0"/>
        <v>7.8645718592382163</v>
      </c>
      <c r="O10" s="125">
        <f t="shared" si="0"/>
        <v>100</v>
      </c>
    </row>
    <row r="11" spans="1:15" ht="15" customHeight="1" x14ac:dyDescent="0.3">
      <c r="B11" s="38" t="s">
        <v>81</v>
      </c>
      <c r="C11" s="35">
        <v>18003.400000000001</v>
      </c>
      <c r="D11" s="35">
        <v>49681.94</v>
      </c>
      <c r="E11" s="35">
        <v>197232.33</v>
      </c>
      <c r="F11" s="35">
        <v>166140.71</v>
      </c>
      <c r="G11" s="35">
        <v>36708.589999999997</v>
      </c>
      <c r="H11" s="42">
        <v>505176.6</v>
      </c>
      <c r="I11" s="42"/>
      <c r="J11" s="37">
        <f>C11/$H$11*100</f>
        <v>3.5637834373167725</v>
      </c>
      <c r="K11" s="37">
        <f t="shared" ref="K11:O11" si="1">D11/$H$11*100</f>
        <v>9.8345687428911006</v>
      </c>
      <c r="L11" s="37">
        <f t="shared" si="1"/>
        <v>39.042253738593594</v>
      </c>
      <c r="M11" s="37">
        <f t="shared" si="1"/>
        <v>32.887649586303084</v>
      </c>
      <c r="N11" s="37">
        <f t="shared" si="1"/>
        <v>7.2664866108208495</v>
      </c>
      <c r="O11" s="126">
        <f t="shared" si="1"/>
        <v>100</v>
      </c>
    </row>
    <row r="12" spans="1:15" ht="15" customHeight="1" x14ac:dyDescent="0.3">
      <c r="B12" s="82" t="s">
        <v>17</v>
      </c>
      <c r="C12" s="82"/>
      <c r="D12" s="82"/>
      <c r="E12" s="82"/>
      <c r="F12" s="82"/>
    </row>
    <row r="13" spans="1:15" ht="15" customHeight="1" x14ac:dyDescent="0.3">
      <c r="B13" s="84" t="s">
        <v>115</v>
      </c>
      <c r="C13" s="84"/>
      <c r="D13" s="84"/>
      <c r="E13" s="84"/>
      <c r="F13" s="84"/>
    </row>
  </sheetData>
  <mergeCells count="6">
    <mergeCell ref="B7:O7"/>
    <mergeCell ref="B6:O6"/>
    <mergeCell ref="B12:F12"/>
    <mergeCell ref="B8:B9"/>
    <mergeCell ref="C8:H8"/>
    <mergeCell ref="J8:O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S22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66.1796875" style="1" customWidth="1"/>
    <col min="3" max="5" width="10.54296875" style="1" customWidth="1"/>
    <col min="6" max="6" width="2.6328125" style="1" customWidth="1"/>
    <col min="7" max="9" width="10.54296875" style="1" customWidth="1"/>
    <col min="10" max="16384" width="11.453125" style="1"/>
  </cols>
  <sheetData>
    <row r="6" spans="2:11" ht="15" customHeight="1" x14ac:dyDescent="0.4">
      <c r="B6" s="74" t="s">
        <v>0</v>
      </c>
      <c r="C6" s="74"/>
      <c r="D6" s="74"/>
      <c r="E6" s="74"/>
      <c r="F6" s="74"/>
      <c r="G6" s="74"/>
      <c r="H6" s="74"/>
      <c r="I6" s="74"/>
    </row>
    <row r="7" spans="2:11" ht="15" customHeight="1" x14ac:dyDescent="0.3">
      <c r="B7" s="75" t="s">
        <v>128</v>
      </c>
      <c r="C7" s="75"/>
      <c r="D7" s="75"/>
      <c r="E7" s="75"/>
      <c r="F7" s="75"/>
      <c r="G7" s="75"/>
      <c r="H7" s="75"/>
      <c r="I7" s="75"/>
    </row>
    <row r="8" spans="2:11" ht="15" customHeight="1" x14ac:dyDescent="0.3">
      <c r="B8" s="76" t="s">
        <v>126</v>
      </c>
      <c r="C8" s="77" t="s">
        <v>27</v>
      </c>
      <c r="D8" s="77"/>
      <c r="E8" s="77"/>
      <c r="F8" s="78"/>
      <c r="G8" s="77" t="s">
        <v>28</v>
      </c>
      <c r="H8" s="77"/>
      <c r="I8" s="77"/>
    </row>
    <row r="9" spans="2:11" ht="15" customHeight="1" x14ac:dyDescent="0.3">
      <c r="B9" s="79"/>
      <c r="C9" s="80" t="s">
        <v>99</v>
      </c>
      <c r="D9" s="80" t="s">
        <v>26</v>
      </c>
      <c r="E9" s="80" t="s">
        <v>18</v>
      </c>
      <c r="F9" s="81"/>
      <c r="G9" s="80" t="s">
        <v>99</v>
      </c>
      <c r="H9" s="80" t="s">
        <v>26</v>
      </c>
      <c r="I9" s="80" t="s">
        <v>18</v>
      </c>
    </row>
    <row r="10" spans="2:11" ht="15" customHeight="1" x14ac:dyDescent="0.3">
      <c r="B10" s="71" t="s">
        <v>20</v>
      </c>
      <c r="C10" s="73"/>
      <c r="D10" s="73"/>
      <c r="E10" s="73"/>
      <c r="F10" s="73"/>
      <c r="G10" s="73"/>
      <c r="H10" s="73"/>
      <c r="I10" s="73"/>
      <c r="K10" s="26"/>
    </row>
    <row r="11" spans="2:11" ht="15" customHeight="1" x14ac:dyDescent="0.3">
      <c r="B11" s="5" t="s">
        <v>19</v>
      </c>
      <c r="C11" s="43">
        <v>5857554</v>
      </c>
      <c r="D11" s="43">
        <v>3289418</v>
      </c>
      <c r="E11" s="43">
        <v>9146972</v>
      </c>
      <c r="F11" s="43"/>
      <c r="G11" s="44">
        <f>C11/$E$11*100</f>
        <v>64.038175693551921</v>
      </c>
      <c r="H11" s="44">
        <f t="shared" ref="H11:I11" si="0">D11/$E$11*100</f>
        <v>35.961824306448079</v>
      </c>
      <c r="I11" s="44">
        <f t="shared" si="0"/>
        <v>100</v>
      </c>
      <c r="K11" s="26"/>
    </row>
    <row r="12" spans="2:11" ht="15" customHeight="1" x14ac:dyDescent="0.3">
      <c r="B12" s="5" t="s">
        <v>21</v>
      </c>
      <c r="C12" s="43">
        <v>250352.55600000001</v>
      </c>
      <c r="D12" s="43">
        <v>8896619</v>
      </c>
      <c r="E12" s="43">
        <v>9146971.5559999999</v>
      </c>
      <c r="F12" s="43"/>
      <c r="G12" s="44">
        <f>C12/$E$12*100</f>
        <v>2.7369993933760517</v>
      </c>
      <c r="H12" s="44">
        <f t="shared" ref="H12:I12" si="1">D12/$E$12*100</f>
        <v>97.263000606623947</v>
      </c>
      <c r="I12" s="44">
        <f t="shared" si="1"/>
        <v>100</v>
      </c>
    </row>
    <row r="13" spans="2:11" ht="15" customHeight="1" x14ac:dyDescent="0.3">
      <c r="B13" s="71" t="s">
        <v>22</v>
      </c>
      <c r="C13" s="43"/>
      <c r="D13" s="43"/>
      <c r="E13" s="43"/>
      <c r="F13" s="43"/>
      <c r="G13" s="44"/>
      <c r="H13" s="44"/>
      <c r="I13" s="44"/>
      <c r="K13" s="26"/>
    </row>
    <row r="14" spans="2:11" ht="15" customHeight="1" x14ac:dyDescent="0.3">
      <c r="B14" s="5" t="s">
        <v>23</v>
      </c>
      <c r="C14" s="43">
        <v>101137.67</v>
      </c>
      <c r="D14" s="43">
        <v>9045834</v>
      </c>
      <c r="E14" s="43">
        <v>9146971.6699999999</v>
      </c>
      <c r="F14" s="43"/>
      <c r="G14" s="44">
        <f>C14/$E$14*100</f>
        <v>1.105695673374705</v>
      </c>
      <c r="H14" s="44">
        <f t="shared" ref="H14:I14" si="2">D14/$E$14*100</f>
        <v>98.894304326625289</v>
      </c>
      <c r="I14" s="44">
        <f t="shared" si="2"/>
        <v>100</v>
      </c>
    </row>
    <row r="15" spans="2:11" ht="15" customHeight="1" x14ac:dyDescent="0.3">
      <c r="B15" s="5" t="s">
        <v>100</v>
      </c>
      <c r="C15" s="43">
        <v>823695.03</v>
      </c>
      <c r="D15" s="43">
        <v>8323277</v>
      </c>
      <c r="E15" s="43">
        <v>9146972.0299999993</v>
      </c>
      <c r="F15" s="43"/>
      <c r="G15" s="44">
        <f>C15/$E$15*100</f>
        <v>9.0051114980833713</v>
      </c>
      <c r="H15" s="44">
        <f t="shared" ref="H15:I15" si="3">D15/$E$15*100</f>
        <v>90.994888501916634</v>
      </c>
      <c r="I15" s="44">
        <f t="shared" si="3"/>
        <v>100</v>
      </c>
    </row>
    <row r="16" spans="2:11" ht="15" customHeight="1" x14ac:dyDescent="0.3">
      <c r="B16" s="5" t="s">
        <v>101</v>
      </c>
      <c r="C16" s="43">
        <v>511483.53</v>
      </c>
      <c r="D16" s="43">
        <v>8635488</v>
      </c>
      <c r="E16" s="43">
        <v>9146971.5299999993</v>
      </c>
      <c r="F16" s="43"/>
      <c r="G16" s="44">
        <f>C16/$E$16*100</f>
        <v>5.5918347217158129</v>
      </c>
      <c r="H16" s="44">
        <f t="shared" ref="H16:I16" si="4">D16/$E$16*100</f>
        <v>94.408165278284201</v>
      </c>
      <c r="I16" s="44">
        <f t="shared" si="4"/>
        <v>100</v>
      </c>
    </row>
    <row r="17" spans="2:19" ht="15" customHeight="1" x14ac:dyDescent="0.3">
      <c r="B17" s="5" t="s">
        <v>24</v>
      </c>
      <c r="C17" s="43">
        <v>1900346</v>
      </c>
      <c r="D17" s="43">
        <v>7246626</v>
      </c>
      <c r="E17" s="43">
        <v>9146972</v>
      </c>
      <c r="F17" s="43"/>
      <c r="G17" s="44">
        <f>C17/$E$17*100</f>
        <v>20.775684018711331</v>
      </c>
      <c r="H17" s="44">
        <f t="shared" ref="H17:I17" si="5">D17/$E$17*100</f>
        <v>79.224315981288669</v>
      </c>
      <c r="I17" s="44">
        <f t="shared" si="5"/>
        <v>100</v>
      </c>
    </row>
    <row r="18" spans="2:19" ht="15" customHeight="1" x14ac:dyDescent="0.3">
      <c r="B18" s="55" t="s">
        <v>13</v>
      </c>
      <c r="C18" s="45">
        <v>19869.218000000001</v>
      </c>
      <c r="D18" s="45">
        <v>9127102</v>
      </c>
      <c r="E18" s="45">
        <v>9146971.6699999999</v>
      </c>
      <c r="F18" s="45"/>
      <c r="G18" s="46">
        <f>C18/$E$18*100</f>
        <v>0.2172218163216417</v>
      </c>
      <c r="H18" s="46">
        <f t="shared" ref="H18:I18" si="6">D18/$E$18*100</f>
        <v>99.782773242152174</v>
      </c>
      <c r="I18" s="46">
        <f t="shared" si="6"/>
        <v>100</v>
      </c>
    </row>
    <row r="19" spans="2:19" ht="15" customHeight="1" x14ac:dyDescent="0.3">
      <c r="B19" s="82" t="s">
        <v>17</v>
      </c>
      <c r="C19" s="82"/>
      <c r="D19" s="82"/>
    </row>
    <row r="20" spans="2:19" ht="15" customHeight="1" x14ac:dyDescent="0.3">
      <c r="B20" s="83" t="s">
        <v>112</v>
      </c>
      <c r="C20" s="83"/>
      <c r="D20" s="84"/>
    </row>
    <row r="21" spans="2:19" ht="15" customHeight="1" x14ac:dyDescent="0.3">
      <c r="B21" s="83" t="s">
        <v>113</v>
      </c>
      <c r="C21" s="83"/>
      <c r="D21" s="84"/>
      <c r="M21" s="72"/>
      <c r="N21" s="72"/>
      <c r="O21" s="72"/>
      <c r="P21" s="72"/>
      <c r="Q21" s="72"/>
      <c r="R21" s="72"/>
      <c r="S21" s="72"/>
    </row>
    <row r="22" spans="2:19" ht="15" customHeight="1" x14ac:dyDescent="0.3">
      <c r="C22" s="26"/>
    </row>
  </sheetData>
  <mergeCells count="9">
    <mergeCell ref="M21:S21"/>
    <mergeCell ref="B7:I7"/>
    <mergeCell ref="B6:I6"/>
    <mergeCell ref="G8:I8"/>
    <mergeCell ref="B19:D19"/>
    <mergeCell ref="B20:C20"/>
    <mergeCell ref="B21:C21"/>
    <mergeCell ref="B8:B9"/>
    <mergeCell ref="C8:E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T42"/>
  <sheetViews>
    <sheetView zoomScaleNormal="100" workbookViewId="0"/>
  </sheetViews>
  <sheetFormatPr baseColWidth="10" defaultColWidth="11.453125" defaultRowHeight="15" customHeight="1" x14ac:dyDescent="0.3"/>
  <cols>
    <col min="1" max="1" width="2.7265625" style="1" customWidth="1"/>
    <col min="2" max="2" width="66.1796875" style="1" customWidth="1"/>
    <col min="3" max="5" width="10.54296875" style="1" customWidth="1"/>
    <col min="6" max="6" width="2.7265625" style="1" customWidth="1"/>
    <col min="7" max="9" width="10.54296875" style="1" customWidth="1"/>
    <col min="10" max="16384" width="11.453125" style="1"/>
  </cols>
  <sheetData>
    <row r="6" spans="2:12" ht="15" customHeight="1" x14ac:dyDescent="0.4">
      <c r="B6" s="74" t="s">
        <v>10</v>
      </c>
      <c r="C6" s="74"/>
      <c r="D6" s="74"/>
      <c r="E6" s="74"/>
      <c r="F6" s="74"/>
      <c r="G6" s="74"/>
      <c r="H6" s="74"/>
      <c r="I6" s="74"/>
    </row>
    <row r="7" spans="2:12" ht="15" customHeight="1" x14ac:dyDescent="0.3">
      <c r="B7" s="75" t="s">
        <v>129</v>
      </c>
      <c r="C7" s="75"/>
      <c r="D7" s="75"/>
      <c r="E7" s="75"/>
      <c r="F7" s="75"/>
      <c r="G7" s="75"/>
      <c r="H7" s="75"/>
      <c r="I7" s="75"/>
    </row>
    <row r="8" spans="2:12" ht="15" customHeight="1" x14ac:dyDescent="0.3">
      <c r="B8" s="76" t="s">
        <v>126</v>
      </c>
      <c r="C8" s="77" t="s">
        <v>27</v>
      </c>
      <c r="D8" s="77"/>
      <c r="E8" s="77"/>
      <c r="F8" s="76"/>
      <c r="G8" s="77"/>
      <c r="H8" s="77"/>
      <c r="I8" s="77"/>
    </row>
    <row r="9" spans="2:12" ht="15" customHeight="1" x14ac:dyDescent="0.3">
      <c r="B9" s="79"/>
      <c r="C9" s="89" t="s">
        <v>39</v>
      </c>
      <c r="D9" s="89"/>
      <c r="E9" s="89"/>
      <c r="F9" s="90"/>
      <c r="G9" s="89" t="s">
        <v>29</v>
      </c>
      <c r="H9" s="89"/>
      <c r="I9" s="89"/>
    </row>
    <row r="10" spans="2:12" ht="15" customHeight="1" x14ac:dyDescent="0.3">
      <c r="B10" s="79"/>
      <c r="C10" s="80" t="s">
        <v>99</v>
      </c>
      <c r="D10" s="80" t="s">
        <v>26</v>
      </c>
      <c r="E10" s="80" t="s">
        <v>18</v>
      </c>
      <c r="F10" s="81"/>
      <c r="G10" s="80" t="s">
        <v>99</v>
      </c>
      <c r="H10" s="80" t="s">
        <v>26</v>
      </c>
      <c r="I10" s="80" t="s">
        <v>18</v>
      </c>
    </row>
    <row r="11" spans="2:12" ht="15" customHeight="1" x14ac:dyDescent="0.3">
      <c r="B11" s="71" t="s">
        <v>20</v>
      </c>
      <c r="L11" s="26"/>
    </row>
    <row r="12" spans="2:12" ht="15" customHeight="1" x14ac:dyDescent="0.3">
      <c r="B12" s="5" t="s">
        <v>19</v>
      </c>
      <c r="C12" s="6">
        <v>2792856.4</v>
      </c>
      <c r="D12" s="6">
        <v>1590630.3999999999</v>
      </c>
      <c r="E12" s="6">
        <v>4383486.8</v>
      </c>
      <c r="F12" s="6"/>
      <c r="G12" s="6">
        <v>3064697.3</v>
      </c>
      <c r="H12" s="6">
        <v>1698787.6</v>
      </c>
      <c r="I12" s="6">
        <v>4763484.9000000004</v>
      </c>
      <c r="J12" s="85"/>
      <c r="L12" s="26"/>
    </row>
    <row r="13" spans="2:12" ht="15" customHeight="1" x14ac:dyDescent="0.3">
      <c r="B13" s="5" t="s">
        <v>21</v>
      </c>
      <c r="C13" s="6">
        <v>139628.9</v>
      </c>
      <c r="D13" s="6">
        <v>4243857.9000000004</v>
      </c>
      <c r="E13" s="6">
        <v>4383486.8</v>
      </c>
      <c r="F13" s="6"/>
      <c r="G13" s="6">
        <v>110723.7</v>
      </c>
      <c r="H13" s="6">
        <v>4652761.2</v>
      </c>
      <c r="I13" s="6">
        <v>4763484.9000000004</v>
      </c>
    </row>
    <row r="14" spans="2:12" ht="15" customHeight="1" x14ac:dyDescent="0.3">
      <c r="B14" s="71" t="s">
        <v>22</v>
      </c>
      <c r="C14" s="54"/>
      <c r="D14" s="54"/>
      <c r="E14" s="54"/>
      <c r="F14" s="54"/>
      <c r="G14" s="86"/>
      <c r="H14" s="86"/>
      <c r="I14" s="86"/>
      <c r="L14" s="26"/>
    </row>
    <row r="15" spans="2:12" ht="15" customHeight="1" x14ac:dyDescent="0.3">
      <c r="B15" s="5" t="s">
        <v>23</v>
      </c>
      <c r="C15" s="6">
        <v>66507.66</v>
      </c>
      <c r="D15" s="6">
        <v>4316979.0999999996</v>
      </c>
      <c r="E15" s="6">
        <v>4383486.8</v>
      </c>
      <c r="F15" s="6"/>
      <c r="G15" s="6">
        <v>34630.01</v>
      </c>
      <c r="H15" s="6">
        <v>4728854.9000000004</v>
      </c>
      <c r="I15" s="6">
        <v>4763484.9000000004</v>
      </c>
    </row>
    <row r="16" spans="2:12" ht="15" customHeight="1" x14ac:dyDescent="0.3">
      <c r="B16" s="5" t="s">
        <v>100</v>
      </c>
      <c r="C16" s="6">
        <v>412180.7</v>
      </c>
      <c r="D16" s="6">
        <v>3971306.1</v>
      </c>
      <c r="E16" s="6">
        <v>4383486.8</v>
      </c>
      <c r="F16" s="6"/>
      <c r="G16" s="6">
        <v>411514.4</v>
      </c>
      <c r="H16" s="6">
        <v>4351970.5</v>
      </c>
      <c r="I16" s="6">
        <v>4763484.9000000004</v>
      </c>
    </row>
    <row r="17" spans="2:20" ht="15" customHeight="1" x14ac:dyDescent="0.3">
      <c r="B17" s="5" t="s">
        <v>101</v>
      </c>
      <c r="C17" s="6">
        <v>267564.5</v>
      </c>
      <c r="D17" s="6">
        <v>4115922.3</v>
      </c>
      <c r="E17" s="6">
        <v>4383486.8</v>
      </c>
      <c r="F17" s="6"/>
      <c r="G17" s="6">
        <v>243919.1</v>
      </c>
      <c r="H17" s="6">
        <v>4519565.8</v>
      </c>
      <c r="I17" s="6">
        <v>4763484.9000000004</v>
      </c>
    </row>
    <row r="18" spans="2:20" ht="15" customHeight="1" x14ac:dyDescent="0.3">
      <c r="B18" s="5" t="s">
        <v>24</v>
      </c>
      <c r="C18" s="6">
        <v>856180.1</v>
      </c>
      <c r="D18" s="6">
        <v>3527306.7</v>
      </c>
      <c r="E18" s="6">
        <v>4383486.8</v>
      </c>
      <c r="F18" s="6"/>
      <c r="G18" s="6">
        <v>1044165.8</v>
      </c>
      <c r="H18" s="6">
        <v>3719319.1</v>
      </c>
      <c r="I18" s="6">
        <v>4763484.9000000004</v>
      </c>
    </row>
    <row r="19" spans="2:20" ht="15" customHeight="1" x14ac:dyDescent="0.3">
      <c r="B19" s="55" t="s">
        <v>13</v>
      </c>
      <c r="C19" s="7">
        <v>10626.02</v>
      </c>
      <c r="D19" s="7">
        <v>4372860.8</v>
      </c>
      <c r="E19" s="7">
        <v>4383486.8</v>
      </c>
      <c r="F19" s="7"/>
      <c r="G19" s="7">
        <v>9243.1949999999997</v>
      </c>
      <c r="H19" s="7">
        <v>4754241.7</v>
      </c>
      <c r="I19" s="7">
        <v>4763484.9000000004</v>
      </c>
    </row>
    <row r="20" spans="2:20" ht="15" customHeight="1" x14ac:dyDescent="0.3">
      <c r="B20" s="63" t="s">
        <v>17</v>
      </c>
      <c r="C20" s="63"/>
      <c r="D20" s="63"/>
    </row>
    <row r="21" spans="2:20" ht="15" customHeight="1" x14ac:dyDescent="0.3">
      <c r="B21" s="64" t="s">
        <v>112</v>
      </c>
      <c r="C21" s="64"/>
      <c r="D21" s="33"/>
    </row>
    <row r="22" spans="2:20" ht="15" customHeight="1" x14ac:dyDescent="0.3">
      <c r="B22" s="64" t="s">
        <v>113</v>
      </c>
      <c r="C22" s="64"/>
      <c r="D22" s="33"/>
      <c r="N22" s="72"/>
      <c r="O22" s="72"/>
      <c r="P22" s="72"/>
      <c r="Q22" s="72"/>
      <c r="R22" s="72"/>
      <c r="S22" s="72"/>
      <c r="T22" s="72"/>
    </row>
    <row r="23" spans="2:20" ht="15" customHeight="1" x14ac:dyDescent="0.3">
      <c r="B23" s="87"/>
      <c r="C23" s="87"/>
      <c r="N23" s="88"/>
      <c r="O23" s="88"/>
      <c r="P23" s="88"/>
      <c r="Q23" s="88"/>
      <c r="R23" s="88"/>
      <c r="S23" s="88"/>
      <c r="T23" s="88"/>
    </row>
    <row r="24" spans="2:20" ht="15" customHeight="1" x14ac:dyDescent="0.4">
      <c r="B24" s="74" t="s">
        <v>30</v>
      </c>
      <c r="C24" s="74"/>
      <c r="D24" s="74"/>
      <c r="E24" s="74"/>
      <c r="F24" s="74"/>
      <c r="G24" s="74"/>
      <c r="H24" s="74"/>
      <c r="I24" s="74"/>
      <c r="N24" s="88"/>
      <c r="O24" s="88"/>
      <c r="P24" s="88"/>
      <c r="Q24" s="88"/>
      <c r="R24" s="88"/>
      <c r="S24" s="88"/>
      <c r="T24" s="88"/>
    </row>
    <row r="25" spans="2:20" ht="15" customHeight="1" x14ac:dyDescent="0.3">
      <c r="B25" s="75" t="s">
        <v>130</v>
      </c>
      <c r="C25" s="75"/>
      <c r="D25" s="75"/>
      <c r="E25" s="75"/>
      <c r="F25" s="75"/>
      <c r="G25" s="75"/>
      <c r="H25" s="75"/>
      <c r="I25" s="75"/>
      <c r="N25" s="88"/>
      <c r="O25" s="88"/>
      <c r="P25" s="88"/>
      <c r="Q25" s="88"/>
      <c r="R25" s="88"/>
      <c r="S25" s="88"/>
      <c r="T25" s="88"/>
    </row>
    <row r="26" spans="2:20" ht="15" customHeight="1" x14ac:dyDescent="0.3">
      <c r="B26" s="76" t="s">
        <v>126</v>
      </c>
      <c r="C26" s="77" t="s">
        <v>28</v>
      </c>
      <c r="D26" s="77"/>
      <c r="E26" s="77"/>
      <c r="F26" s="76"/>
      <c r="G26" s="77"/>
      <c r="H26" s="77"/>
      <c r="I26" s="77"/>
      <c r="N26" s="88"/>
      <c r="O26" s="88"/>
      <c r="P26" s="88"/>
      <c r="Q26" s="88"/>
      <c r="R26" s="88"/>
      <c r="S26" s="88"/>
      <c r="T26" s="88"/>
    </row>
    <row r="27" spans="2:20" ht="15" customHeight="1" x14ac:dyDescent="0.3">
      <c r="B27" s="79"/>
      <c r="C27" s="89" t="s">
        <v>93</v>
      </c>
      <c r="D27" s="89"/>
      <c r="E27" s="89"/>
      <c r="F27" s="90"/>
      <c r="G27" s="89" t="s">
        <v>29</v>
      </c>
      <c r="H27" s="89"/>
      <c r="I27" s="89"/>
      <c r="N27" s="88"/>
      <c r="O27" s="88"/>
      <c r="P27" s="88"/>
      <c r="Q27" s="88"/>
      <c r="R27" s="88"/>
      <c r="S27" s="88"/>
      <c r="T27" s="88"/>
    </row>
    <row r="28" spans="2:20" ht="15" customHeight="1" x14ac:dyDescent="0.3">
      <c r="B28" s="79"/>
      <c r="C28" s="80" t="s">
        <v>99</v>
      </c>
      <c r="D28" s="80" t="s">
        <v>26</v>
      </c>
      <c r="E28" s="80" t="s">
        <v>18</v>
      </c>
      <c r="F28" s="81"/>
      <c r="G28" s="80" t="s">
        <v>99</v>
      </c>
      <c r="H28" s="80" t="s">
        <v>26</v>
      </c>
      <c r="I28" s="80" t="s">
        <v>18</v>
      </c>
      <c r="N28" s="88"/>
      <c r="O28" s="88"/>
      <c r="P28" s="88"/>
      <c r="Q28" s="88"/>
      <c r="R28" s="88"/>
      <c r="S28" s="88"/>
      <c r="T28" s="88"/>
    </row>
    <row r="29" spans="2:20" ht="15" customHeight="1" x14ac:dyDescent="0.3">
      <c r="B29" s="71" t="s">
        <v>20</v>
      </c>
      <c r="N29" s="88"/>
      <c r="O29" s="88"/>
      <c r="P29" s="88"/>
      <c r="Q29" s="88"/>
      <c r="R29" s="88"/>
      <c r="S29" s="88"/>
      <c r="T29" s="88"/>
    </row>
    <row r="30" spans="2:20" ht="15" customHeight="1" x14ac:dyDescent="0.3">
      <c r="B30" s="5" t="s">
        <v>19</v>
      </c>
      <c r="C30" s="8">
        <f>C12/$E$12*100</f>
        <v>63.713124446958524</v>
      </c>
      <c r="D30" s="8">
        <f t="shared" ref="D30:E30" si="0">D12/$E$12*100</f>
        <v>36.286875553041476</v>
      </c>
      <c r="E30" s="8">
        <f t="shared" si="0"/>
        <v>100</v>
      </c>
      <c r="F30" s="8"/>
      <c r="G30" s="8">
        <f>G12/$I$12*100</f>
        <v>64.337294319963092</v>
      </c>
      <c r="H30" s="8">
        <f t="shared" ref="H30:I30" si="1">H12/$I$12*100</f>
        <v>35.6627056800369</v>
      </c>
      <c r="I30" s="8">
        <f t="shared" si="1"/>
        <v>100</v>
      </c>
      <c r="N30" s="88"/>
      <c r="O30" s="88"/>
      <c r="P30" s="88"/>
      <c r="Q30" s="88"/>
      <c r="R30" s="88"/>
      <c r="S30" s="88"/>
      <c r="T30" s="88"/>
    </row>
    <row r="31" spans="2:20" ht="15" customHeight="1" x14ac:dyDescent="0.3">
      <c r="B31" s="5" t="s">
        <v>21</v>
      </c>
      <c r="C31" s="8">
        <f>C13/$E$13*100</f>
        <v>3.1853386669260644</v>
      </c>
      <c r="D31" s="8">
        <f t="shared" ref="D31:E31" si="2">D13/$E$13*100</f>
        <v>96.814661333073943</v>
      </c>
      <c r="E31" s="8">
        <f t="shared" si="2"/>
        <v>100</v>
      </c>
      <c r="F31" s="8"/>
      <c r="G31" s="8">
        <f>G13/$I$13*100</f>
        <v>2.324426387916124</v>
      </c>
      <c r="H31" s="8">
        <f t="shared" ref="H31:I31" si="3">H13/$I$13*100</f>
        <v>97.67557361208388</v>
      </c>
      <c r="I31" s="8">
        <f t="shared" si="3"/>
        <v>100</v>
      </c>
      <c r="N31" s="88"/>
      <c r="O31" s="88"/>
      <c r="P31" s="88"/>
      <c r="Q31" s="88"/>
      <c r="R31" s="88"/>
      <c r="S31" s="88"/>
      <c r="T31" s="88"/>
    </row>
    <row r="32" spans="2:20" ht="15" customHeight="1" x14ac:dyDescent="0.3">
      <c r="B32" s="71" t="s">
        <v>22</v>
      </c>
      <c r="C32" s="8"/>
      <c r="D32" s="8"/>
      <c r="E32" s="8"/>
      <c r="F32" s="8"/>
      <c r="G32" s="8"/>
      <c r="H32" s="8"/>
      <c r="I32" s="8"/>
      <c r="N32" s="88"/>
      <c r="O32" s="88"/>
      <c r="P32" s="88"/>
      <c r="Q32" s="88"/>
      <c r="R32" s="88"/>
      <c r="S32" s="88"/>
      <c r="T32" s="88"/>
    </row>
    <row r="33" spans="2:20" ht="15" customHeight="1" x14ac:dyDescent="0.3">
      <c r="B33" s="5" t="s">
        <v>23</v>
      </c>
      <c r="C33" s="8">
        <f>C15/$E$15*100</f>
        <v>1.5172318985881288</v>
      </c>
      <c r="D33" s="8">
        <f t="shared" ref="D33:E33" si="4">D15/$E$15*100</f>
        <v>98.48276718889629</v>
      </c>
      <c r="E33" s="8">
        <f t="shared" si="4"/>
        <v>100</v>
      </c>
      <c r="F33" s="8"/>
      <c r="G33" s="8">
        <f>G15/$I$15*100</f>
        <v>0.72698897397575457</v>
      </c>
      <c r="H33" s="8">
        <f t="shared" ref="H33:I33" si="5">H15/$I$15*100</f>
        <v>99.273011235954584</v>
      </c>
      <c r="I33" s="8">
        <f t="shared" si="5"/>
        <v>100</v>
      </c>
      <c r="N33" s="88"/>
      <c r="O33" s="88"/>
      <c r="P33" s="88"/>
      <c r="Q33" s="88"/>
      <c r="R33" s="88"/>
      <c r="S33" s="88"/>
      <c r="T33" s="88"/>
    </row>
    <row r="34" spans="2:20" ht="15" customHeight="1" x14ac:dyDescent="0.3">
      <c r="B34" s="5" t="s">
        <v>100</v>
      </c>
      <c r="C34" s="8">
        <f>C16/$E$16*100</f>
        <v>9.4030327637806508</v>
      </c>
      <c r="D34" s="8">
        <f t="shared" ref="D34:E34" si="6">D16/$E$16*100</f>
        <v>90.596967236219356</v>
      </c>
      <c r="E34" s="8">
        <f t="shared" si="6"/>
        <v>100</v>
      </c>
      <c r="F34" s="8"/>
      <c r="G34" s="8">
        <f>G16/$I$16*100</f>
        <v>8.6389357505888178</v>
      </c>
      <c r="H34" s="8">
        <f t="shared" ref="H34:I34" si="7">H16/$I$16*100</f>
        <v>91.361064249411172</v>
      </c>
      <c r="I34" s="8">
        <f t="shared" si="7"/>
        <v>100</v>
      </c>
      <c r="N34" s="88"/>
      <c r="O34" s="88"/>
      <c r="P34" s="88"/>
      <c r="Q34" s="88"/>
      <c r="R34" s="88"/>
      <c r="S34" s="88"/>
      <c r="T34" s="88"/>
    </row>
    <row r="35" spans="2:20" ht="15" customHeight="1" x14ac:dyDescent="0.3">
      <c r="B35" s="5" t="s">
        <v>101</v>
      </c>
      <c r="C35" s="8">
        <f>C17/$E$17*100</f>
        <v>6.1039193730433956</v>
      </c>
      <c r="D35" s="8">
        <f t="shared" ref="D35:E35" si="8">D17/$E$17*100</f>
        <v>93.896080626956604</v>
      </c>
      <c r="E35" s="8">
        <f t="shared" si="8"/>
        <v>100</v>
      </c>
      <c r="F35" s="8"/>
      <c r="G35" s="8">
        <f>G17/$I$17*100</f>
        <v>5.1206019357802512</v>
      </c>
      <c r="H35" s="8">
        <f t="shared" ref="H35:I35" si="9">H17/$I$17*100</f>
        <v>94.879398064219728</v>
      </c>
      <c r="I35" s="8">
        <f t="shared" si="9"/>
        <v>100</v>
      </c>
      <c r="N35" s="88"/>
      <c r="O35" s="88"/>
      <c r="P35" s="88"/>
      <c r="Q35" s="88"/>
      <c r="R35" s="88"/>
      <c r="S35" s="88"/>
      <c r="T35" s="88"/>
    </row>
    <row r="36" spans="2:20" ht="15" customHeight="1" x14ac:dyDescent="0.3">
      <c r="B36" s="5" t="s">
        <v>24</v>
      </c>
      <c r="C36" s="8">
        <f>C18/$E$18*100</f>
        <v>19.531942014744974</v>
      </c>
      <c r="D36" s="8">
        <f t="shared" ref="D36:E36" si="10">D18/$E$18*100</f>
        <v>80.468057985255044</v>
      </c>
      <c r="E36" s="8">
        <f t="shared" si="10"/>
        <v>100</v>
      </c>
      <c r="F36" s="8"/>
      <c r="G36" s="8">
        <f>G18/$I$18*100</f>
        <v>21.920208039286532</v>
      </c>
      <c r="H36" s="8">
        <f t="shared" ref="H36:I36" si="11">H18/$I$18*100</f>
        <v>78.079791960713465</v>
      </c>
      <c r="I36" s="8">
        <f t="shared" si="11"/>
        <v>100</v>
      </c>
      <c r="N36" s="88"/>
      <c r="O36" s="88"/>
      <c r="P36" s="88"/>
      <c r="Q36" s="88"/>
      <c r="R36" s="88"/>
      <c r="S36" s="88"/>
      <c r="T36" s="88"/>
    </row>
    <row r="37" spans="2:20" ht="15" customHeight="1" x14ac:dyDescent="0.3">
      <c r="B37" s="55" t="s">
        <v>13</v>
      </c>
      <c r="C37" s="9">
        <f>C19/$E$19*100</f>
        <v>0.24241022010149546</v>
      </c>
      <c r="D37" s="9">
        <f t="shared" ref="D37:E37" si="12">D19/$E$19*100</f>
        <v>99.75759023615629</v>
      </c>
      <c r="E37" s="9">
        <f t="shared" si="12"/>
        <v>100</v>
      </c>
      <c r="F37" s="9"/>
      <c r="G37" s="9">
        <f>G19/$I$19*100</f>
        <v>0.19404270600290974</v>
      </c>
      <c r="H37" s="9">
        <f t="shared" ref="H37:I37" si="13">H19/$I$19*100</f>
        <v>99.805957189031915</v>
      </c>
      <c r="I37" s="9">
        <f t="shared" si="13"/>
        <v>100</v>
      </c>
      <c r="N37" s="88"/>
      <c r="O37" s="88"/>
      <c r="P37" s="88"/>
      <c r="Q37" s="88"/>
      <c r="R37" s="88"/>
      <c r="S37" s="88"/>
      <c r="T37" s="88"/>
    </row>
    <row r="38" spans="2:20" ht="15" customHeight="1" x14ac:dyDescent="0.3">
      <c r="B38" s="63" t="s">
        <v>17</v>
      </c>
      <c r="C38" s="63"/>
      <c r="D38" s="63"/>
      <c r="N38" s="88"/>
      <c r="O38" s="88"/>
      <c r="P38" s="88"/>
      <c r="Q38" s="88"/>
      <c r="R38" s="88"/>
      <c r="S38" s="88"/>
      <c r="T38" s="88"/>
    </row>
    <row r="39" spans="2:20" ht="15" customHeight="1" x14ac:dyDescent="0.3">
      <c r="B39" s="64" t="s">
        <v>112</v>
      </c>
      <c r="C39" s="64"/>
      <c r="D39" s="33"/>
      <c r="N39" s="88"/>
      <c r="O39" s="88"/>
      <c r="P39" s="88"/>
      <c r="Q39" s="88"/>
      <c r="R39" s="88"/>
      <c r="S39" s="88"/>
      <c r="T39" s="88"/>
    </row>
    <row r="40" spans="2:20" ht="15" customHeight="1" x14ac:dyDescent="0.3">
      <c r="B40" s="64" t="s">
        <v>113</v>
      </c>
      <c r="C40" s="64"/>
      <c r="D40" s="33"/>
      <c r="N40" s="88"/>
      <c r="O40" s="88"/>
      <c r="P40" s="88"/>
      <c r="Q40" s="88"/>
      <c r="R40" s="88"/>
      <c r="S40" s="88"/>
      <c r="T40" s="88"/>
    </row>
    <row r="41" spans="2:20" ht="15" customHeight="1" x14ac:dyDescent="0.3">
      <c r="B41" s="87"/>
      <c r="C41" s="87"/>
      <c r="N41" s="88"/>
      <c r="O41" s="88"/>
      <c r="P41" s="88"/>
      <c r="Q41" s="88"/>
      <c r="R41" s="88"/>
      <c r="S41" s="88"/>
      <c r="T41" s="88"/>
    </row>
    <row r="42" spans="2:20" ht="15" customHeight="1" x14ac:dyDescent="0.3">
      <c r="B42" s="87"/>
      <c r="C42" s="87"/>
      <c r="N42" s="88"/>
      <c r="O42" s="88"/>
      <c r="P42" s="88"/>
      <c r="Q42" s="88"/>
      <c r="R42" s="88"/>
      <c r="S42" s="88"/>
      <c r="T42" s="88"/>
    </row>
  </sheetData>
  <mergeCells count="19">
    <mergeCell ref="C27:E27"/>
    <mergeCell ref="G27:I27"/>
    <mergeCell ref="B38:D38"/>
    <mergeCell ref="B39:C39"/>
    <mergeCell ref="B40:C40"/>
    <mergeCell ref="B26:B28"/>
    <mergeCell ref="C26:I26"/>
    <mergeCell ref="B21:C21"/>
    <mergeCell ref="B22:C22"/>
    <mergeCell ref="N22:T22"/>
    <mergeCell ref="B24:I24"/>
    <mergeCell ref="B25:I25"/>
    <mergeCell ref="B6:I6"/>
    <mergeCell ref="B7:I7"/>
    <mergeCell ref="C9:E9"/>
    <mergeCell ref="G9:I9"/>
    <mergeCell ref="B20:D20"/>
    <mergeCell ref="C8:I8"/>
    <mergeCell ref="B8:B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S41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66.1796875" style="1" customWidth="1"/>
    <col min="3" max="5" width="10.54296875" style="1" customWidth="1"/>
    <col min="6" max="6" width="2.7265625" style="1" customWidth="1"/>
    <col min="7" max="9" width="10.54296875" style="1" customWidth="1"/>
    <col min="10" max="10" width="2.7265625" style="1" customWidth="1"/>
    <col min="11" max="16384" width="11.453125" style="1"/>
  </cols>
  <sheetData>
    <row r="6" spans="2:13" ht="15" customHeight="1" x14ac:dyDescent="0.4">
      <c r="B6" s="74" t="s">
        <v>35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2:13" ht="15" customHeight="1" x14ac:dyDescent="0.3">
      <c r="B7" s="75" t="s">
        <v>131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2:13" ht="15" customHeight="1" x14ac:dyDescent="0.3">
      <c r="B8" s="76" t="s">
        <v>126</v>
      </c>
      <c r="C8" s="77" t="s">
        <v>110</v>
      </c>
      <c r="D8" s="77"/>
      <c r="E8" s="77"/>
      <c r="F8" s="76"/>
      <c r="G8" s="77"/>
      <c r="H8" s="77"/>
      <c r="I8" s="77"/>
      <c r="J8" s="76"/>
      <c r="K8" s="77"/>
      <c r="L8" s="77"/>
      <c r="M8" s="94"/>
    </row>
    <row r="9" spans="2:13" ht="15" customHeight="1" x14ac:dyDescent="0.3">
      <c r="B9" s="79"/>
      <c r="C9" s="89" t="s">
        <v>31</v>
      </c>
      <c r="D9" s="89"/>
      <c r="E9" s="89"/>
      <c r="F9" s="90"/>
      <c r="G9" s="89" t="s">
        <v>32</v>
      </c>
      <c r="H9" s="89"/>
      <c r="I9" s="89"/>
      <c r="J9" s="90"/>
      <c r="K9" s="89" t="s">
        <v>33</v>
      </c>
      <c r="L9" s="89"/>
      <c r="M9" s="129"/>
    </row>
    <row r="10" spans="2:13" ht="15" customHeight="1" x14ac:dyDescent="0.3">
      <c r="B10" s="95"/>
      <c r="C10" s="105" t="s">
        <v>25</v>
      </c>
      <c r="D10" s="105" t="s">
        <v>26</v>
      </c>
      <c r="E10" s="105" t="s">
        <v>18</v>
      </c>
      <c r="F10" s="130"/>
      <c r="G10" s="105" t="s">
        <v>25</v>
      </c>
      <c r="H10" s="105" t="s">
        <v>26</v>
      </c>
      <c r="I10" s="105" t="s">
        <v>18</v>
      </c>
      <c r="J10" s="130"/>
      <c r="K10" s="105" t="s">
        <v>99</v>
      </c>
      <c r="L10" s="105" t="s">
        <v>26</v>
      </c>
      <c r="M10" s="131" t="s">
        <v>18</v>
      </c>
    </row>
    <row r="11" spans="2:13" ht="15" customHeight="1" x14ac:dyDescent="0.3">
      <c r="B11" s="71" t="s">
        <v>20</v>
      </c>
      <c r="C11" s="87"/>
      <c r="D11" s="91"/>
      <c r="E11" s="87"/>
      <c r="F11" s="87"/>
      <c r="K11" s="92"/>
      <c r="L11" s="92"/>
      <c r="M11" s="92"/>
    </row>
    <row r="12" spans="2:13" ht="15" customHeight="1" x14ac:dyDescent="0.3">
      <c r="B12" s="5" t="s">
        <v>19</v>
      </c>
      <c r="C12" s="6">
        <v>1114793.8999999999</v>
      </c>
      <c r="D12" s="6">
        <v>937280</v>
      </c>
      <c r="E12" s="6">
        <v>2052073.9</v>
      </c>
      <c r="F12" s="6"/>
      <c r="G12" s="6">
        <v>3940989.6</v>
      </c>
      <c r="H12" s="6">
        <v>2161114.9</v>
      </c>
      <c r="I12" s="6">
        <v>6102104.4000000004</v>
      </c>
      <c r="J12" s="6"/>
      <c r="K12" s="6">
        <v>801770.2</v>
      </c>
      <c r="L12" s="6">
        <v>191023.1</v>
      </c>
      <c r="M12" s="6">
        <v>992793.3</v>
      </c>
    </row>
    <row r="13" spans="2:13" ht="15" customHeight="1" x14ac:dyDescent="0.3">
      <c r="B13" s="5" t="s">
        <v>21</v>
      </c>
      <c r="C13" s="6">
        <v>146521.29999999999</v>
      </c>
      <c r="D13" s="6">
        <v>1905552.6</v>
      </c>
      <c r="E13" s="6">
        <v>2052073.9</v>
      </c>
      <c r="F13" s="6"/>
      <c r="G13" s="6">
        <v>88169.65</v>
      </c>
      <c r="H13" s="6">
        <v>6013934.7999999998</v>
      </c>
      <c r="I13" s="6">
        <v>6102104.4000000004</v>
      </c>
      <c r="J13" s="6"/>
      <c r="K13" s="6">
        <v>15661.61</v>
      </c>
      <c r="L13" s="6">
        <v>977131.7</v>
      </c>
      <c r="M13" s="6">
        <v>992793.3</v>
      </c>
    </row>
    <row r="14" spans="2:13" ht="15" customHeight="1" x14ac:dyDescent="0.3">
      <c r="B14" s="71" t="s">
        <v>22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ht="15" customHeight="1" x14ac:dyDescent="0.3">
      <c r="B15" s="5" t="s">
        <v>23</v>
      </c>
      <c r="C15" s="6">
        <v>9238.634</v>
      </c>
      <c r="D15" s="6">
        <v>2042835.2</v>
      </c>
      <c r="E15" s="6">
        <v>2052073.9</v>
      </c>
      <c r="F15" s="6"/>
      <c r="G15" s="6">
        <v>86504.25</v>
      </c>
      <c r="H15" s="6">
        <v>6015600.2000000002</v>
      </c>
      <c r="I15" s="6">
        <v>6102104.4000000004</v>
      </c>
      <c r="J15" s="6"/>
      <c r="K15" s="6">
        <v>5394.777</v>
      </c>
      <c r="L15" s="6">
        <v>987398.6</v>
      </c>
      <c r="M15" s="6">
        <v>992793.3</v>
      </c>
    </row>
    <row r="16" spans="2:13" ht="15" customHeight="1" x14ac:dyDescent="0.3">
      <c r="B16" s="5" t="s">
        <v>100</v>
      </c>
      <c r="C16" s="6">
        <v>41781.550000000003</v>
      </c>
      <c r="D16" s="6">
        <v>2010292.3</v>
      </c>
      <c r="E16" s="6">
        <v>2052073.9</v>
      </c>
      <c r="F16" s="6"/>
      <c r="G16" s="6">
        <v>681995.7</v>
      </c>
      <c r="H16" s="6">
        <v>5420108.7999999998</v>
      </c>
      <c r="I16" s="6">
        <v>6102104.4000000004</v>
      </c>
      <c r="J16" s="6"/>
      <c r="K16" s="6">
        <v>99917.8</v>
      </c>
      <c r="L16" s="6">
        <v>892875.5</v>
      </c>
      <c r="M16" s="6">
        <v>992793.3</v>
      </c>
    </row>
    <row r="17" spans="2:19" ht="15" customHeight="1" x14ac:dyDescent="0.3">
      <c r="B17" s="5" t="s">
        <v>101</v>
      </c>
      <c r="C17" s="6">
        <v>163247.20000000001</v>
      </c>
      <c r="D17" s="6">
        <v>1888826.7</v>
      </c>
      <c r="E17" s="6">
        <v>2052073.9</v>
      </c>
      <c r="F17" s="6"/>
      <c r="G17" s="6">
        <v>303795.7</v>
      </c>
      <c r="H17" s="6">
        <v>5798308.7999999998</v>
      </c>
      <c r="I17" s="6">
        <v>6102104.4000000004</v>
      </c>
      <c r="J17" s="6"/>
      <c r="K17" s="6">
        <v>44440.62</v>
      </c>
      <c r="L17" s="6">
        <v>948352.72</v>
      </c>
      <c r="M17" s="6">
        <v>992793.3</v>
      </c>
    </row>
    <row r="18" spans="2:19" ht="15" customHeight="1" x14ac:dyDescent="0.3">
      <c r="B18" s="5" t="s">
        <v>24</v>
      </c>
      <c r="C18" s="6">
        <v>627973.69999999995</v>
      </c>
      <c r="D18" s="6">
        <v>1424100.2</v>
      </c>
      <c r="E18" s="6">
        <v>2052073.9</v>
      </c>
      <c r="F18" s="6"/>
      <c r="G18" s="6">
        <v>1144941.3999999999</v>
      </c>
      <c r="H18" s="6">
        <v>4957163</v>
      </c>
      <c r="I18" s="6">
        <v>6102104.4000000004</v>
      </c>
      <c r="J18" s="6"/>
      <c r="K18" s="6">
        <v>127430.8</v>
      </c>
      <c r="L18" s="6">
        <v>865362.6</v>
      </c>
      <c r="M18" s="6">
        <v>992793.3</v>
      </c>
    </row>
    <row r="19" spans="2:19" ht="15" customHeight="1" x14ac:dyDescent="0.3">
      <c r="B19" s="55" t="s">
        <v>13</v>
      </c>
      <c r="C19" s="7">
        <v>19869.22</v>
      </c>
      <c r="D19" s="10">
        <v>2032204.7</v>
      </c>
      <c r="E19" s="10">
        <v>2052073.9</v>
      </c>
      <c r="F19" s="10"/>
      <c r="G19" s="10">
        <v>0</v>
      </c>
      <c r="H19" s="10">
        <v>6102104.4000000004</v>
      </c>
      <c r="I19" s="10">
        <v>6102104.4000000004</v>
      </c>
      <c r="J19" s="10"/>
      <c r="K19" s="10">
        <v>0</v>
      </c>
      <c r="L19" s="10">
        <v>992793.3</v>
      </c>
      <c r="M19" s="10">
        <v>992793.3</v>
      </c>
    </row>
    <row r="20" spans="2:19" ht="15" customHeight="1" x14ac:dyDescent="0.3">
      <c r="B20" s="82" t="s">
        <v>17</v>
      </c>
      <c r="C20" s="82"/>
      <c r="D20" s="82"/>
      <c r="M20" s="93"/>
    </row>
    <row r="21" spans="2:19" ht="15" customHeight="1" x14ac:dyDescent="0.3">
      <c r="B21" s="83" t="s">
        <v>15</v>
      </c>
      <c r="C21" s="83"/>
      <c r="D21" s="84"/>
    </row>
    <row r="22" spans="2:19" ht="15" customHeight="1" x14ac:dyDescent="0.3">
      <c r="B22" s="83" t="s">
        <v>16</v>
      </c>
      <c r="C22" s="83"/>
      <c r="D22" s="84"/>
      <c r="N22" s="72"/>
      <c r="O22" s="72"/>
      <c r="P22" s="72"/>
      <c r="Q22" s="72"/>
      <c r="R22" s="72"/>
      <c r="S22" s="72"/>
    </row>
    <row r="23" spans="2:19" ht="15" customHeight="1" x14ac:dyDescent="0.3">
      <c r="B23" s="87"/>
      <c r="C23" s="87"/>
      <c r="N23" s="88"/>
      <c r="O23" s="88"/>
      <c r="P23" s="88"/>
      <c r="Q23" s="88"/>
      <c r="R23" s="88"/>
      <c r="S23" s="88"/>
    </row>
    <row r="24" spans="2:19" ht="15" customHeight="1" x14ac:dyDescent="0.4">
      <c r="B24" s="74" t="s">
        <v>34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88"/>
      <c r="O24" s="88"/>
      <c r="P24" s="88"/>
      <c r="Q24" s="88"/>
      <c r="R24" s="88"/>
      <c r="S24" s="88"/>
    </row>
    <row r="25" spans="2:19" ht="15" customHeight="1" x14ac:dyDescent="0.3">
      <c r="B25" s="75" t="s">
        <v>132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88"/>
      <c r="O25" s="88"/>
      <c r="P25" s="88"/>
      <c r="Q25" s="88"/>
      <c r="R25" s="88"/>
      <c r="S25" s="88"/>
    </row>
    <row r="26" spans="2:19" ht="15" customHeight="1" x14ac:dyDescent="0.3">
      <c r="B26" s="76" t="s">
        <v>126</v>
      </c>
      <c r="C26" s="77" t="s">
        <v>111</v>
      </c>
      <c r="D26" s="77"/>
      <c r="E26" s="77"/>
      <c r="F26" s="76"/>
      <c r="G26" s="77"/>
      <c r="H26" s="77"/>
      <c r="I26" s="77"/>
      <c r="J26" s="76"/>
      <c r="K26" s="77"/>
      <c r="L26" s="77"/>
      <c r="M26" s="94"/>
      <c r="N26" s="88"/>
      <c r="O26" s="88"/>
      <c r="P26" s="88"/>
      <c r="Q26" s="88"/>
      <c r="R26" s="88"/>
      <c r="S26" s="88"/>
    </row>
    <row r="27" spans="2:19" ht="15" customHeight="1" x14ac:dyDescent="0.3">
      <c r="B27" s="79"/>
      <c r="C27" s="89" t="s">
        <v>31</v>
      </c>
      <c r="D27" s="89"/>
      <c r="E27" s="89"/>
      <c r="F27" s="90"/>
      <c r="G27" s="89" t="s">
        <v>32</v>
      </c>
      <c r="H27" s="89"/>
      <c r="I27" s="89"/>
      <c r="J27" s="90"/>
      <c r="K27" s="89" t="s">
        <v>33</v>
      </c>
      <c r="L27" s="89"/>
      <c r="M27" s="129"/>
      <c r="N27" s="88"/>
      <c r="O27" s="88"/>
      <c r="P27" s="88"/>
      <c r="Q27" s="88"/>
      <c r="R27" s="88"/>
      <c r="S27" s="88"/>
    </row>
    <row r="28" spans="2:19" ht="15" customHeight="1" x14ac:dyDescent="0.3">
      <c r="B28" s="79"/>
      <c r="C28" s="105" t="s">
        <v>99</v>
      </c>
      <c r="D28" s="80" t="s">
        <v>26</v>
      </c>
      <c r="E28" s="80" t="s">
        <v>18</v>
      </c>
      <c r="F28" s="81"/>
      <c r="G28" s="105" t="s">
        <v>99</v>
      </c>
      <c r="H28" s="80" t="s">
        <v>26</v>
      </c>
      <c r="I28" s="80" t="s">
        <v>18</v>
      </c>
      <c r="J28" s="81"/>
      <c r="K28" s="105" t="s">
        <v>99</v>
      </c>
      <c r="L28" s="80" t="s">
        <v>26</v>
      </c>
      <c r="M28" s="80" t="s">
        <v>18</v>
      </c>
      <c r="N28" s="88"/>
      <c r="O28" s="88"/>
      <c r="P28" s="88"/>
      <c r="Q28" s="88"/>
      <c r="R28" s="88"/>
      <c r="S28" s="88"/>
    </row>
    <row r="29" spans="2:19" ht="15" customHeight="1" x14ac:dyDescent="0.3">
      <c r="B29" s="71" t="s">
        <v>20</v>
      </c>
      <c r="N29" s="88"/>
      <c r="O29" s="88"/>
      <c r="P29" s="88"/>
      <c r="Q29" s="88"/>
      <c r="R29" s="88"/>
      <c r="S29" s="88"/>
    </row>
    <row r="30" spans="2:19" ht="15" customHeight="1" x14ac:dyDescent="0.3">
      <c r="B30" s="5" t="s">
        <v>19</v>
      </c>
      <c r="C30" s="48">
        <f>C12/$E$12*100</f>
        <v>54.325231659542084</v>
      </c>
      <c r="D30" s="48">
        <f t="shared" ref="D30:E30" si="0">D12/$E$12*100</f>
        <v>45.674768340457916</v>
      </c>
      <c r="E30" s="48">
        <f t="shared" si="0"/>
        <v>100</v>
      </c>
      <c r="F30" s="48"/>
      <c r="G30" s="48">
        <f>G12/$I$12*100</f>
        <v>64.584106427284325</v>
      </c>
      <c r="H30" s="48">
        <f t="shared" ref="H30:I30" si="1">H12/$I$12*100</f>
        <v>35.415895211494572</v>
      </c>
      <c r="I30" s="48">
        <f t="shared" si="1"/>
        <v>100</v>
      </c>
      <c r="J30" s="48"/>
      <c r="K30" s="48">
        <f>K12/$M$12*100</f>
        <v>80.759026073201738</v>
      </c>
      <c r="L30" s="48">
        <f t="shared" ref="L30:M30" si="2">L12/$M$12*100</f>
        <v>19.240973926798258</v>
      </c>
      <c r="M30" s="48">
        <f t="shared" si="2"/>
        <v>100</v>
      </c>
      <c r="N30" s="88"/>
      <c r="O30" s="88"/>
      <c r="P30" s="88"/>
      <c r="Q30" s="88"/>
      <c r="R30" s="88"/>
      <c r="S30" s="88"/>
    </row>
    <row r="31" spans="2:19" ht="15" customHeight="1" x14ac:dyDescent="0.3">
      <c r="B31" s="5" t="s">
        <v>21</v>
      </c>
      <c r="C31" s="48">
        <f>C13/$E$13*100</f>
        <v>7.1401570869353197</v>
      </c>
      <c r="D31" s="48">
        <f t="shared" ref="D31:E31" si="3">D13/$E$13*100</f>
        <v>92.859842913064696</v>
      </c>
      <c r="E31" s="48">
        <f t="shared" si="3"/>
        <v>100</v>
      </c>
      <c r="F31" s="48"/>
      <c r="G31" s="48">
        <f>G13/$I$13*100</f>
        <v>1.4449056296054192</v>
      </c>
      <c r="H31" s="48">
        <f t="shared" ref="H31:I31" si="4">H13/$I$13*100</f>
        <v>98.555095189784026</v>
      </c>
      <c r="I31" s="48">
        <f t="shared" si="4"/>
        <v>100</v>
      </c>
      <c r="J31" s="48"/>
      <c r="K31" s="48">
        <f>K13/$M$13*100</f>
        <v>1.5775297838935858</v>
      </c>
      <c r="L31" s="48">
        <f t="shared" ref="L31:M31" si="5">L13/$M$13*100</f>
        <v>98.42247122336542</v>
      </c>
      <c r="M31" s="48">
        <f t="shared" si="5"/>
        <v>100</v>
      </c>
      <c r="N31" s="88"/>
      <c r="O31" s="88"/>
      <c r="P31" s="88"/>
      <c r="Q31" s="88"/>
      <c r="R31" s="88"/>
      <c r="S31" s="88"/>
    </row>
    <row r="32" spans="2:19" ht="15" customHeight="1" x14ac:dyDescent="0.3">
      <c r="B32" s="71" t="s">
        <v>22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88"/>
      <c r="O32" s="88"/>
      <c r="P32" s="88"/>
      <c r="Q32" s="88"/>
      <c r="R32" s="88"/>
      <c r="S32" s="88"/>
    </row>
    <row r="33" spans="2:19" ht="15" customHeight="1" x14ac:dyDescent="0.3">
      <c r="B33" s="5" t="s">
        <v>23</v>
      </c>
      <c r="C33" s="48">
        <f>C15/$E$15*100</f>
        <v>0.45020961477069621</v>
      </c>
      <c r="D33" s="48">
        <f t="shared" ref="D33:E33" si="6">D15/$E$15*100</f>
        <v>99.549787168970866</v>
      </c>
      <c r="E33" s="48">
        <f t="shared" si="6"/>
        <v>100</v>
      </c>
      <c r="F33" s="48"/>
      <c r="G33" s="48">
        <f>G15/$I$15*100</f>
        <v>1.4176134056310148</v>
      </c>
      <c r="H33" s="48">
        <f t="shared" ref="H33:I33" si="7">H15/$I$15*100</f>
        <v>98.582387413758426</v>
      </c>
      <c r="I33" s="48">
        <f t="shared" si="7"/>
        <v>100</v>
      </c>
      <c r="J33" s="48"/>
      <c r="K33" s="48">
        <f>K15/$M$15*100</f>
        <v>0.54339377592495841</v>
      </c>
      <c r="L33" s="48">
        <f t="shared" ref="L33:M33" si="8">L15/$M$15*100</f>
        <v>99.456613979969447</v>
      </c>
      <c r="M33" s="48">
        <f t="shared" si="8"/>
        <v>100</v>
      </c>
      <c r="N33" s="88"/>
      <c r="O33" s="88"/>
      <c r="P33" s="88"/>
      <c r="Q33" s="88"/>
      <c r="R33" s="88"/>
      <c r="S33" s="88"/>
    </row>
    <row r="34" spans="2:19" ht="15" customHeight="1" x14ac:dyDescent="0.3">
      <c r="B34" s="5" t="s">
        <v>100</v>
      </c>
      <c r="C34" s="48">
        <f>C16/$E$16*100</f>
        <v>2.0360645881222896</v>
      </c>
      <c r="D34" s="48">
        <f t="shared" ref="D34:E34" si="9">D16/$E$16*100</f>
        <v>97.963932975318286</v>
      </c>
      <c r="E34" s="48">
        <f t="shared" si="9"/>
        <v>100</v>
      </c>
      <c r="F34" s="48"/>
      <c r="G34" s="48">
        <f>G16/$I$16*100</f>
        <v>11.176401701681799</v>
      </c>
      <c r="H34" s="48">
        <f t="shared" ref="H34:I34" si="10">H16/$I$16*100</f>
        <v>88.8235999370971</v>
      </c>
      <c r="I34" s="48">
        <f t="shared" si="10"/>
        <v>100</v>
      </c>
      <c r="J34" s="48"/>
      <c r="K34" s="48">
        <f>K16/$M$16*100</f>
        <v>10.06431046623703</v>
      </c>
      <c r="L34" s="48">
        <f t="shared" ref="L34:M34" si="11">L16/$M$16*100</f>
        <v>89.935689533762968</v>
      </c>
      <c r="M34" s="48">
        <f t="shared" si="11"/>
        <v>100</v>
      </c>
      <c r="N34" s="88"/>
      <c r="O34" s="88"/>
      <c r="P34" s="88"/>
      <c r="Q34" s="88"/>
      <c r="R34" s="88"/>
      <c r="S34" s="88"/>
    </row>
    <row r="35" spans="2:19" ht="15" customHeight="1" x14ac:dyDescent="0.3">
      <c r="B35" s="5" t="s">
        <v>101</v>
      </c>
      <c r="C35" s="48">
        <f>C17/$E$17*100</f>
        <v>7.9552300723672777</v>
      </c>
      <c r="D35" s="48">
        <f t="shared" ref="D35:E35" si="12">D17/$E$17*100</f>
        <v>92.044769927632728</v>
      </c>
      <c r="E35" s="48">
        <f t="shared" si="12"/>
        <v>100</v>
      </c>
      <c r="F35" s="48"/>
      <c r="G35" s="48">
        <f>G17/$I$17*100</f>
        <v>4.9785398624120552</v>
      </c>
      <c r="H35" s="48">
        <f t="shared" ref="H35:I35" si="13">H17/$I$17*100</f>
        <v>95.021461776366849</v>
      </c>
      <c r="I35" s="48">
        <f t="shared" si="13"/>
        <v>100</v>
      </c>
      <c r="J35" s="48"/>
      <c r="K35" s="48">
        <f>K17/$M$17*100</f>
        <v>4.4763215061987225</v>
      </c>
      <c r="L35" s="48">
        <f t="shared" ref="L35:M35" si="14">L17/$M$17*100</f>
        <v>95.523682522837333</v>
      </c>
      <c r="M35" s="48">
        <f t="shared" si="14"/>
        <v>100</v>
      </c>
      <c r="N35" s="88"/>
      <c r="O35" s="88"/>
      <c r="P35" s="88"/>
      <c r="Q35" s="88"/>
      <c r="R35" s="88"/>
      <c r="S35" s="88"/>
    </row>
    <row r="36" spans="2:19" ht="15" customHeight="1" x14ac:dyDescent="0.3">
      <c r="B36" s="5" t="s">
        <v>24</v>
      </c>
      <c r="C36" s="48">
        <f>C18/$E$18*100</f>
        <v>30.60190473647172</v>
      </c>
      <c r="D36" s="48">
        <f t="shared" ref="D36:E36" si="15">D18/$E$18*100</f>
        <v>69.398095263528276</v>
      </c>
      <c r="E36" s="48">
        <f t="shared" si="15"/>
        <v>100</v>
      </c>
      <c r="F36" s="48"/>
      <c r="G36" s="48">
        <f>G18/$I$18*100</f>
        <v>18.763058200053081</v>
      </c>
      <c r="H36" s="48">
        <f t="shared" ref="H36:I36" si="16">H18/$I$18*100</f>
        <v>81.236941799946919</v>
      </c>
      <c r="I36" s="48">
        <f t="shared" si="16"/>
        <v>100</v>
      </c>
      <c r="J36" s="48"/>
      <c r="K36" s="48">
        <f>K18/$M$18*100</f>
        <v>12.835582190169898</v>
      </c>
      <c r="L36" s="48">
        <f t="shared" ref="L36:M36" si="17">L18/$M$18*100</f>
        <v>87.164427882420242</v>
      </c>
      <c r="M36" s="48">
        <f t="shared" si="17"/>
        <v>100</v>
      </c>
      <c r="N36" s="88"/>
      <c r="O36" s="88"/>
      <c r="P36" s="88"/>
      <c r="Q36" s="88"/>
      <c r="R36" s="88"/>
      <c r="S36" s="88"/>
    </row>
    <row r="37" spans="2:19" ht="15" customHeight="1" x14ac:dyDescent="0.3">
      <c r="B37" s="55" t="s">
        <v>13</v>
      </c>
      <c r="C37" s="97">
        <f>C19/$E$19*100</f>
        <v>0.96825070481136188</v>
      </c>
      <c r="D37" s="97">
        <f t="shared" ref="D37:E37" si="18">D19/$E$19*100</f>
        <v>99.03175026981242</v>
      </c>
      <c r="E37" s="97">
        <f t="shared" si="18"/>
        <v>100</v>
      </c>
      <c r="F37" s="97"/>
      <c r="G37" s="97">
        <f>G19/$I$19*100</f>
        <v>0</v>
      </c>
      <c r="H37" s="97">
        <f t="shared" ref="H37:I37" si="19">H19/$I$19*100</f>
        <v>100</v>
      </c>
      <c r="I37" s="97">
        <f t="shared" si="19"/>
        <v>100</v>
      </c>
      <c r="J37" s="49"/>
      <c r="K37" s="49">
        <f>K19/$M$19*100</f>
        <v>0</v>
      </c>
      <c r="L37" s="49">
        <f t="shared" ref="L37:M37" si="20">L19/$M$19*100</f>
        <v>100</v>
      </c>
      <c r="M37" s="49">
        <f t="shared" si="20"/>
        <v>100</v>
      </c>
      <c r="N37" s="88"/>
      <c r="O37" s="88"/>
      <c r="P37" s="88"/>
      <c r="Q37" s="88"/>
      <c r="R37" s="88"/>
      <c r="S37" s="88"/>
    </row>
    <row r="38" spans="2:19" ht="15" customHeight="1" x14ac:dyDescent="0.3">
      <c r="B38" s="82" t="s">
        <v>17</v>
      </c>
      <c r="C38" s="82"/>
      <c r="D38" s="82"/>
      <c r="N38" s="88"/>
      <c r="O38" s="88"/>
      <c r="P38" s="88"/>
      <c r="Q38" s="88"/>
      <c r="R38" s="88"/>
      <c r="S38" s="88"/>
    </row>
    <row r="39" spans="2:19" ht="15" customHeight="1" x14ac:dyDescent="0.3">
      <c r="B39" s="83" t="s">
        <v>15</v>
      </c>
      <c r="C39" s="83"/>
      <c r="D39" s="84"/>
      <c r="N39" s="88"/>
      <c r="O39" s="88"/>
      <c r="P39" s="88"/>
      <c r="Q39" s="88"/>
      <c r="R39" s="88"/>
      <c r="S39" s="88"/>
    </row>
    <row r="40" spans="2:19" ht="15" customHeight="1" x14ac:dyDescent="0.3">
      <c r="B40" s="83" t="s">
        <v>16</v>
      </c>
      <c r="C40" s="83"/>
      <c r="D40" s="84"/>
      <c r="N40" s="88"/>
      <c r="O40" s="88"/>
      <c r="P40" s="88"/>
      <c r="Q40" s="88"/>
      <c r="R40" s="88"/>
      <c r="S40" s="88"/>
    </row>
    <row r="41" spans="2:19" ht="15" customHeight="1" x14ac:dyDescent="0.3">
      <c r="B41" s="58"/>
      <c r="C41" s="58"/>
      <c r="D41" s="33"/>
      <c r="N41" s="88"/>
      <c r="O41" s="88"/>
      <c r="P41" s="88"/>
      <c r="Q41" s="88"/>
      <c r="R41" s="88"/>
      <c r="S41" s="88"/>
    </row>
  </sheetData>
  <mergeCells count="21">
    <mergeCell ref="B40:C40"/>
    <mergeCell ref="K9:M9"/>
    <mergeCell ref="C8:M8"/>
    <mergeCell ref="B6:M6"/>
    <mergeCell ref="B7:M7"/>
    <mergeCell ref="K27:M27"/>
    <mergeCell ref="C26:M26"/>
    <mergeCell ref="B24:M24"/>
    <mergeCell ref="B25:M25"/>
    <mergeCell ref="B26:B28"/>
    <mergeCell ref="C27:E27"/>
    <mergeCell ref="G27:I27"/>
    <mergeCell ref="B38:D38"/>
    <mergeCell ref="B39:C39"/>
    <mergeCell ref="B20:D20"/>
    <mergeCell ref="B21:C21"/>
    <mergeCell ref="B22:C22"/>
    <mergeCell ref="N22:S22"/>
    <mergeCell ref="B8:B10"/>
    <mergeCell ref="C9:E9"/>
    <mergeCell ref="G9:I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M28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93.81640625" style="1" bestFit="1" customWidth="1"/>
    <col min="3" max="3" width="10.54296875" style="1" customWidth="1"/>
    <col min="4" max="16384" width="11.453125" style="1"/>
  </cols>
  <sheetData>
    <row r="6" spans="2:13" ht="15" customHeight="1" x14ac:dyDescent="0.4">
      <c r="B6" s="74" t="s">
        <v>38</v>
      </c>
      <c r="C6" s="74"/>
      <c r="D6" s="74"/>
    </row>
    <row r="7" spans="2:13" ht="15" customHeight="1" x14ac:dyDescent="0.4">
      <c r="B7" s="100" t="s">
        <v>133</v>
      </c>
      <c r="C7" s="100"/>
      <c r="D7" s="100"/>
      <c r="F7" s="59"/>
      <c r="G7" s="59"/>
      <c r="H7" s="59"/>
      <c r="I7" s="59"/>
      <c r="J7" s="59"/>
      <c r="K7" s="59"/>
      <c r="L7" s="59"/>
      <c r="M7" s="59"/>
    </row>
    <row r="8" spans="2:13" ht="15" customHeight="1" x14ac:dyDescent="0.3">
      <c r="B8" s="76" t="s">
        <v>9</v>
      </c>
      <c r="C8" s="101" t="s">
        <v>1</v>
      </c>
      <c r="D8" s="76" t="s">
        <v>14</v>
      </c>
    </row>
    <row r="9" spans="2:13" ht="15" customHeight="1" x14ac:dyDescent="0.3">
      <c r="B9" s="79"/>
      <c r="C9" s="102"/>
      <c r="D9" s="79"/>
    </row>
    <row r="10" spans="2:13" ht="15" customHeight="1" x14ac:dyDescent="0.3">
      <c r="B10" s="98" t="s">
        <v>20</v>
      </c>
      <c r="C10" s="12"/>
      <c r="D10" s="12"/>
    </row>
    <row r="11" spans="2:13" ht="15" customHeight="1" x14ac:dyDescent="0.3">
      <c r="B11" s="3" t="s">
        <v>36</v>
      </c>
      <c r="C11" s="14">
        <v>5425217</v>
      </c>
      <c r="D11" s="15">
        <f>C11/$C$25*100</f>
        <v>59.394207542930147</v>
      </c>
    </row>
    <row r="12" spans="2:13" ht="15" customHeight="1" x14ac:dyDescent="0.3">
      <c r="B12" s="13" t="s">
        <v>3</v>
      </c>
      <c r="C12" s="14">
        <v>61092.976999999999</v>
      </c>
      <c r="D12" s="15">
        <f t="shared" ref="D12:D24" si="0">C12/$C$25*100</f>
        <v>0.66883388357616991</v>
      </c>
    </row>
    <row r="13" spans="2:13" ht="15" customHeight="1" x14ac:dyDescent="0.3">
      <c r="B13" s="4" t="s">
        <v>22</v>
      </c>
      <c r="C13" s="14"/>
      <c r="D13" s="15">
        <f t="shared" si="0"/>
        <v>0</v>
      </c>
    </row>
    <row r="14" spans="2:13" ht="15" customHeight="1" x14ac:dyDescent="0.3">
      <c r="B14" s="3" t="s">
        <v>2</v>
      </c>
      <c r="C14" s="14">
        <v>1402131</v>
      </c>
      <c r="D14" s="15">
        <f t="shared" si="0"/>
        <v>15.350254121886033</v>
      </c>
    </row>
    <row r="15" spans="2:13" ht="15" customHeight="1" x14ac:dyDescent="0.3">
      <c r="B15" s="3" t="s">
        <v>114</v>
      </c>
      <c r="C15" s="14">
        <v>214208.86</v>
      </c>
      <c r="D15" s="15">
        <f t="shared" si="0"/>
        <v>2.3451164236148463</v>
      </c>
      <c r="F15" s="54"/>
    </row>
    <row r="16" spans="2:13" ht="15" customHeight="1" x14ac:dyDescent="0.3">
      <c r="B16" s="3" t="s">
        <v>37</v>
      </c>
      <c r="C16" s="14">
        <v>18183.032999999999</v>
      </c>
      <c r="D16" s="15">
        <f t="shared" si="0"/>
        <v>0.19906426521961199</v>
      </c>
    </row>
    <row r="17" spans="2:4" ht="15" customHeight="1" x14ac:dyDescent="0.3">
      <c r="B17" s="3" t="s">
        <v>4</v>
      </c>
      <c r="C17" s="14">
        <v>55.053072899999997</v>
      </c>
      <c r="D17" s="15">
        <f t="shared" si="0"/>
        <v>6.0271020268842009E-4</v>
      </c>
    </row>
    <row r="18" spans="2:4" ht="15" customHeight="1" x14ac:dyDescent="0.3">
      <c r="B18" s="3" t="s">
        <v>5</v>
      </c>
      <c r="C18" s="14">
        <v>37433.228999999999</v>
      </c>
      <c r="D18" s="15">
        <f t="shared" si="0"/>
        <v>0.40981162084908884</v>
      </c>
    </row>
    <row r="19" spans="2:4" ht="15" customHeight="1" x14ac:dyDescent="0.3">
      <c r="B19" s="3" t="s">
        <v>6</v>
      </c>
      <c r="C19" s="14">
        <v>628408.13</v>
      </c>
      <c r="D19" s="15">
        <f t="shared" si="0"/>
        <v>6.8796884797206497</v>
      </c>
    </row>
    <row r="20" spans="2:4" ht="15" customHeight="1" x14ac:dyDescent="0.3">
      <c r="B20" s="3" t="s">
        <v>7</v>
      </c>
      <c r="C20" s="14">
        <v>1013845</v>
      </c>
      <c r="D20" s="15">
        <f t="shared" si="0"/>
        <v>11.099375443666494</v>
      </c>
    </row>
    <row r="21" spans="2:4" ht="15" customHeight="1" x14ac:dyDescent="0.3">
      <c r="B21" s="3" t="s">
        <v>8</v>
      </c>
      <c r="C21" s="14">
        <v>6132.6405999999997</v>
      </c>
      <c r="D21" s="15">
        <f t="shared" si="0"/>
        <v>6.7138941830824389E-2</v>
      </c>
    </row>
    <row r="22" spans="2:4" ht="15" customHeight="1" x14ac:dyDescent="0.3">
      <c r="B22" s="5" t="s">
        <v>11</v>
      </c>
      <c r="C22" s="14">
        <v>183394.79</v>
      </c>
      <c r="D22" s="15">
        <f t="shared" si="0"/>
        <v>2.0077700522489863</v>
      </c>
    </row>
    <row r="23" spans="2:4" ht="15" customHeight="1" x14ac:dyDescent="0.3">
      <c r="B23" s="5" t="s">
        <v>12</v>
      </c>
      <c r="C23" s="14">
        <v>105500.81</v>
      </c>
      <c r="D23" s="15">
        <f t="shared" si="0"/>
        <v>1.1550020957847842</v>
      </c>
    </row>
    <row r="24" spans="2:4" ht="15" customHeight="1" x14ac:dyDescent="0.3">
      <c r="B24" s="3" t="s">
        <v>13</v>
      </c>
      <c r="C24" s="14">
        <v>38650.167000000001</v>
      </c>
      <c r="D24" s="15">
        <f t="shared" si="0"/>
        <v>0.42313441846969613</v>
      </c>
    </row>
    <row r="25" spans="2:4" ht="15" customHeight="1" x14ac:dyDescent="0.3">
      <c r="B25" s="99" t="s">
        <v>135</v>
      </c>
      <c r="C25" s="56">
        <v>9134252.6896728985</v>
      </c>
      <c r="D25" s="16">
        <f>C25/$C$25*100</f>
        <v>100</v>
      </c>
    </row>
    <row r="26" spans="2:4" ht="15" customHeight="1" x14ac:dyDescent="0.3">
      <c r="B26" s="82" t="s">
        <v>17</v>
      </c>
      <c r="C26" s="82"/>
    </row>
    <row r="27" spans="2:4" ht="15" customHeight="1" x14ac:dyDescent="0.3">
      <c r="B27" s="83" t="s">
        <v>15</v>
      </c>
      <c r="C27" s="83"/>
    </row>
    <row r="28" spans="2:4" ht="15" customHeight="1" x14ac:dyDescent="0.3">
      <c r="B28" s="83" t="s">
        <v>134</v>
      </c>
      <c r="C28" s="83"/>
    </row>
  </sheetData>
  <mergeCells count="9">
    <mergeCell ref="F7:M7"/>
    <mergeCell ref="B6:D6"/>
    <mergeCell ref="B7:D7"/>
    <mergeCell ref="B28:C28"/>
    <mergeCell ref="B26:C26"/>
    <mergeCell ref="B27:C27"/>
    <mergeCell ref="B8:B9"/>
    <mergeCell ref="C8:C9"/>
    <mergeCell ref="D8:D9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I28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93.81640625" style="1" bestFit="1" customWidth="1"/>
    <col min="3" max="3" width="10.54296875" style="1" customWidth="1"/>
    <col min="4" max="5" width="11.453125" style="1"/>
    <col min="6" max="6" width="2.7265625" style="1" customWidth="1"/>
    <col min="7" max="16384" width="11.453125" style="1"/>
  </cols>
  <sheetData>
    <row r="6" spans="2:9" ht="15" customHeight="1" x14ac:dyDescent="0.4">
      <c r="B6" s="74" t="s">
        <v>40</v>
      </c>
      <c r="C6" s="74"/>
      <c r="D6" s="74"/>
      <c r="E6" s="74"/>
      <c r="F6" s="74"/>
      <c r="G6" s="74"/>
      <c r="H6" s="74"/>
      <c r="I6" s="74"/>
    </row>
    <row r="7" spans="2:9" ht="15" customHeight="1" x14ac:dyDescent="0.4">
      <c r="B7" s="100" t="s">
        <v>136</v>
      </c>
      <c r="C7" s="100"/>
      <c r="D7" s="100"/>
      <c r="E7" s="100"/>
      <c r="F7" s="100"/>
      <c r="G7" s="100"/>
      <c r="H7" s="100"/>
      <c r="I7" s="100"/>
    </row>
    <row r="8" spans="2:9" ht="15" customHeight="1" x14ac:dyDescent="0.3">
      <c r="B8" s="76" t="s">
        <v>9</v>
      </c>
      <c r="C8" s="77" t="s">
        <v>1</v>
      </c>
      <c r="D8" s="77"/>
      <c r="E8" s="77"/>
      <c r="F8" s="78"/>
      <c r="G8" s="77" t="s">
        <v>14</v>
      </c>
      <c r="H8" s="77"/>
      <c r="I8" s="77"/>
    </row>
    <row r="9" spans="2:9" ht="15" customHeight="1" x14ac:dyDescent="0.3">
      <c r="B9" s="79"/>
      <c r="C9" s="105" t="s">
        <v>39</v>
      </c>
      <c r="D9" s="105" t="s">
        <v>29</v>
      </c>
      <c r="E9" s="105" t="s">
        <v>18</v>
      </c>
      <c r="F9" s="81"/>
      <c r="G9" s="105" t="s">
        <v>39</v>
      </c>
      <c r="H9" s="105" t="s">
        <v>29</v>
      </c>
      <c r="I9" s="105" t="s">
        <v>18</v>
      </c>
    </row>
    <row r="10" spans="2:9" ht="15" customHeight="1" x14ac:dyDescent="0.3">
      <c r="B10" s="39" t="s">
        <v>20</v>
      </c>
      <c r="C10" s="12"/>
      <c r="D10" s="12"/>
      <c r="E10" s="12"/>
      <c r="F10" s="12"/>
    </row>
    <row r="11" spans="2:9" ht="15" customHeight="1" x14ac:dyDescent="0.3">
      <c r="B11" s="3" t="s">
        <v>36</v>
      </c>
      <c r="C11" s="14">
        <v>2580179.7999999998</v>
      </c>
      <c r="D11" s="14">
        <v>2845036.7</v>
      </c>
      <c r="E11" s="14">
        <f>C11+D11</f>
        <v>5425216.5</v>
      </c>
      <c r="F11" s="14"/>
      <c r="G11" s="21">
        <v>58.957128379972055</v>
      </c>
      <c r="H11" s="21">
        <v>59.796230716176424</v>
      </c>
      <c r="I11" s="21">
        <v>59.3942033961603</v>
      </c>
    </row>
    <row r="12" spans="2:9" ht="15" customHeight="1" x14ac:dyDescent="0.3">
      <c r="B12" s="13" t="s">
        <v>3</v>
      </c>
      <c r="C12" s="14">
        <v>36204.43</v>
      </c>
      <c r="D12" s="14">
        <v>24888.550999999999</v>
      </c>
      <c r="E12" s="14">
        <f t="shared" ref="E12:E24" si="0">C12+D12</f>
        <v>61092.981</v>
      </c>
      <c r="F12" s="14"/>
      <c r="G12" s="21">
        <v>0.82727150543295924</v>
      </c>
      <c r="H12" s="21">
        <v>0.52310099823574274</v>
      </c>
      <c r="I12" s="21">
        <v>0.66883394231211957</v>
      </c>
    </row>
    <row r="13" spans="2:9" ht="15" customHeight="1" x14ac:dyDescent="0.3">
      <c r="B13" s="39" t="s">
        <v>22</v>
      </c>
      <c r="C13" s="14"/>
      <c r="D13" s="14"/>
      <c r="E13" s="14"/>
      <c r="F13" s="14"/>
      <c r="G13" s="21"/>
      <c r="H13" s="21"/>
      <c r="I13" s="21"/>
    </row>
    <row r="14" spans="2:9" ht="15" customHeight="1" x14ac:dyDescent="0.3">
      <c r="B14" s="3" t="s">
        <v>2</v>
      </c>
      <c r="C14" s="14">
        <v>623290.9</v>
      </c>
      <c r="D14" s="14">
        <v>778840.2</v>
      </c>
      <c r="E14" s="14">
        <f t="shared" si="0"/>
        <v>1402131.1</v>
      </c>
      <c r="F14" s="14"/>
      <c r="G14" s="21">
        <v>14.242201884290518</v>
      </c>
      <c r="H14" s="21">
        <v>16.369457831680336</v>
      </c>
      <c r="I14" s="21">
        <v>15.350255559659608</v>
      </c>
    </row>
    <row r="15" spans="2:9" ht="15" customHeight="1" x14ac:dyDescent="0.3">
      <c r="B15" s="3" t="s">
        <v>114</v>
      </c>
      <c r="C15" s="14">
        <v>101051.82</v>
      </c>
      <c r="D15" s="14">
        <v>113157</v>
      </c>
      <c r="E15" s="14">
        <f t="shared" si="0"/>
        <v>214208.82</v>
      </c>
      <c r="F15" s="14"/>
      <c r="G15" s="21">
        <v>2.3090348683335282</v>
      </c>
      <c r="H15" s="21">
        <v>2.3783039702617454</v>
      </c>
      <c r="I15" s="21">
        <v>2.3451160381030878</v>
      </c>
    </row>
    <row r="16" spans="2:9" ht="15" customHeight="1" x14ac:dyDescent="0.3">
      <c r="B16" s="3" t="s">
        <v>37</v>
      </c>
      <c r="C16" s="14">
        <v>5245.5339999999997</v>
      </c>
      <c r="D16" s="14">
        <v>12937.5</v>
      </c>
      <c r="E16" s="14">
        <f t="shared" si="0"/>
        <v>18183.034</v>
      </c>
      <c r="F16" s="14"/>
      <c r="G16" s="21">
        <v>0.11986049245851331</v>
      </c>
      <c r="H16" s="21">
        <v>0.27191696152479594</v>
      </c>
      <c r="I16" s="21">
        <v>0.1990642806154001</v>
      </c>
    </row>
    <row r="17" spans="2:9" ht="15" customHeight="1" x14ac:dyDescent="0.3">
      <c r="B17" s="3" t="s">
        <v>4</v>
      </c>
      <c r="C17" s="14">
        <v>0</v>
      </c>
      <c r="D17" s="14">
        <v>55.053072899999997</v>
      </c>
      <c r="E17" s="14">
        <f t="shared" si="0"/>
        <v>55.053072899999997</v>
      </c>
      <c r="F17" s="14"/>
      <c r="G17" s="21">
        <v>0</v>
      </c>
      <c r="H17" s="21">
        <v>1.1570909608170886E-3</v>
      </c>
      <c r="I17" s="21">
        <v>6.0271021615565805E-4</v>
      </c>
    </row>
    <row r="18" spans="2:9" ht="15" customHeight="1" x14ac:dyDescent="0.3">
      <c r="B18" s="3" t="s">
        <v>5</v>
      </c>
      <c r="C18" s="14">
        <v>28847.34</v>
      </c>
      <c r="D18" s="14">
        <v>8585.8865000000005</v>
      </c>
      <c r="E18" s="14">
        <f t="shared" si="0"/>
        <v>37433.226500000004</v>
      </c>
      <c r="F18" s="14"/>
      <c r="G18" s="21">
        <v>0.65916194204787715</v>
      </c>
      <c r="H18" s="21">
        <v>0.18045589712670648</v>
      </c>
      <c r="I18" s="21">
        <v>0.40981160263660255</v>
      </c>
    </row>
    <row r="19" spans="2:9" ht="15" customHeight="1" x14ac:dyDescent="0.3">
      <c r="B19" s="3" t="s">
        <v>6</v>
      </c>
      <c r="C19" s="14">
        <v>300612</v>
      </c>
      <c r="D19" s="14">
        <v>327796.2</v>
      </c>
      <c r="E19" s="14">
        <f t="shared" si="0"/>
        <v>628408.19999999995</v>
      </c>
      <c r="F19" s="14"/>
      <c r="G19" s="21">
        <v>6.8689865243345292</v>
      </c>
      <c r="H19" s="21">
        <v>6.889534044705262</v>
      </c>
      <c r="I19" s="21">
        <v>6.8796893997898527</v>
      </c>
    </row>
    <row r="20" spans="2:9" ht="15" customHeight="1" x14ac:dyDescent="0.3">
      <c r="B20" s="3" t="s">
        <v>7</v>
      </c>
      <c r="C20" s="14">
        <v>516908</v>
      </c>
      <c r="D20" s="14">
        <v>496937.2</v>
      </c>
      <c r="E20" s="14">
        <f t="shared" si="0"/>
        <v>1013845.2</v>
      </c>
      <c r="F20" s="14"/>
      <c r="G20" s="21">
        <v>11.811351796737034</v>
      </c>
      <c r="H20" s="21">
        <v>10.444494955952836</v>
      </c>
      <c r="I20" s="21">
        <v>11.099377881236787</v>
      </c>
    </row>
    <row r="21" spans="2:9" ht="15" customHeight="1" x14ac:dyDescent="0.3">
      <c r="B21" s="3" t="s">
        <v>8</v>
      </c>
      <c r="C21" s="14">
        <v>2141.62</v>
      </c>
      <c r="D21" s="14">
        <v>3991.0210000000002</v>
      </c>
      <c r="E21" s="14">
        <f t="shared" si="0"/>
        <v>6132.6409999999996</v>
      </c>
      <c r="F21" s="14"/>
      <c r="G21" s="21">
        <v>4.893603355902397E-2</v>
      </c>
      <c r="H21" s="21">
        <v>8.3882226373074603E-2</v>
      </c>
      <c r="I21" s="21">
        <v>6.7138947710129571E-2</v>
      </c>
    </row>
    <row r="22" spans="2:9" ht="15" customHeight="1" x14ac:dyDescent="0.3">
      <c r="B22" s="5" t="s">
        <v>11</v>
      </c>
      <c r="C22" s="14">
        <v>116130.9</v>
      </c>
      <c r="D22" s="14">
        <v>67263.839999999997</v>
      </c>
      <c r="E22" s="14">
        <f t="shared" si="0"/>
        <v>183394.74</v>
      </c>
      <c r="F22" s="14"/>
      <c r="G22" s="21">
        <v>2.6535919629251019</v>
      </c>
      <c r="H22" s="21">
        <v>1.4137336419934321</v>
      </c>
      <c r="I22" s="21">
        <v>2.007769549721369</v>
      </c>
    </row>
    <row r="23" spans="2:9" ht="15" customHeight="1" x14ac:dyDescent="0.3">
      <c r="B23" s="5" t="s">
        <v>12</v>
      </c>
      <c r="C23" s="14">
        <v>51912.34</v>
      </c>
      <c r="D23" s="14">
        <v>53588.480000000003</v>
      </c>
      <c r="E23" s="14">
        <f t="shared" si="0"/>
        <v>105500.82</v>
      </c>
      <c r="F23" s="14"/>
      <c r="G23" s="21">
        <v>1.1861973703866524</v>
      </c>
      <c r="H23" s="21">
        <v>1.1263085336681971</v>
      </c>
      <c r="I23" s="21">
        <v>1.1550022310707235</v>
      </c>
    </row>
    <row r="24" spans="2:9" ht="15" customHeight="1" x14ac:dyDescent="0.3">
      <c r="B24" s="3" t="s">
        <v>13</v>
      </c>
      <c r="C24" s="14">
        <v>13841.45</v>
      </c>
      <c r="D24" s="18">
        <v>24808.720000000001</v>
      </c>
      <c r="E24" s="14">
        <f t="shared" si="0"/>
        <v>38650.17</v>
      </c>
      <c r="F24" s="14"/>
      <c r="G24" s="21">
        <v>0.31627723952220865</v>
      </c>
      <c r="H24" s="21">
        <v>0.52142313134063278</v>
      </c>
      <c r="I24" s="21">
        <v>0.42313446076781902</v>
      </c>
    </row>
    <row r="25" spans="2:9" ht="15" customHeight="1" x14ac:dyDescent="0.3">
      <c r="B25" s="103" t="s">
        <v>135</v>
      </c>
      <c r="C25" s="19">
        <f>SUM(C11:C24)</f>
        <v>4376366.1339999996</v>
      </c>
      <c r="D25" s="19">
        <f>SUM(D11:D24)</f>
        <v>4757886.3515729001</v>
      </c>
      <c r="E25" s="19">
        <f>SUM(E11:E24)</f>
        <v>9134252.4855729006</v>
      </c>
      <c r="F25" s="19"/>
      <c r="G25" s="22">
        <v>100</v>
      </c>
      <c r="H25" s="22">
        <v>100</v>
      </c>
      <c r="I25" s="22">
        <v>100</v>
      </c>
    </row>
    <row r="26" spans="2:9" ht="15" customHeight="1" x14ac:dyDescent="0.3">
      <c r="B26" s="82" t="s">
        <v>17</v>
      </c>
      <c r="C26" s="82"/>
      <c r="E26" s="104"/>
      <c r="F26" s="104"/>
    </row>
    <row r="27" spans="2:9" ht="15" customHeight="1" x14ac:dyDescent="0.3">
      <c r="B27" s="83" t="s">
        <v>15</v>
      </c>
      <c r="C27" s="83"/>
    </row>
    <row r="28" spans="2:9" ht="15" customHeight="1" x14ac:dyDescent="0.3">
      <c r="B28" s="83" t="s">
        <v>134</v>
      </c>
      <c r="C28" s="83"/>
    </row>
  </sheetData>
  <mergeCells count="8">
    <mergeCell ref="G8:I8"/>
    <mergeCell ref="B6:I6"/>
    <mergeCell ref="B7:I7"/>
    <mergeCell ref="B28:C28"/>
    <mergeCell ref="B26:C26"/>
    <mergeCell ref="C8:E8"/>
    <mergeCell ref="B8:B9"/>
    <mergeCell ref="B27:C2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K28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93.81640625" style="1" bestFit="1" customWidth="1"/>
    <col min="3" max="6" width="10.6328125" style="1" customWidth="1"/>
    <col min="7" max="7" width="2.7265625" style="1" customWidth="1"/>
    <col min="8" max="11" width="10.6328125" style="1" customWidth="1"/>
    <col min="12" max="16384" width="11.453125" style="1"/>
  </cols>
  <sheetData>
    <row r="6" spans="2:11" ht="15" customHeight="1" x14ac:dyDescent="0.4">
      <c r="B6" s="74" t="s">
        <v>41</v>
      </c>
      <c r="C6" s="74"/>
      <c r="D6" s="74"/>
      <c r="E6" s="74"/>
      <c r="F6" s="74"/>
      <c r="G6" s="74"/>
      <c r="H6" s="74"/>
      <c r="I6" s="74"/>
      <c r="J6" s="74"/>
      <c r="K6" s="74"/>
    </row>
    <row r="7" spans="2:11" ht="15" customHeight="1" x14ac:dyDescent="0.4">
      <c r="B7" s="106" t="s">
        <v>137</v>
      </c>
      <c r="C7" s="106"/>
      <c r="D7" s="106"/>
      <c r="E7" s="106"/>
      <c r="F7" s="106"/>
      <c r="G7" s="106"/>
      <c r="H7" s="106"/>
      <c r="I7" s="106"/>
      <c r="J7" s="106"/>
      <c r="K7" s="106"/>
    </row>
    <row r="8" spans="2:11" ht="15" customHeight="1" x14ac:dyDescent="0.3">
      <c r="B8" s="76" t="s">
        <v>9</v>
      </c>
      <c r="C8" s="77" t="s">
        <v>1</v>
      </c>
      <c r="D8" s="77"/>
      <c r="E8" s="77"/>
      <c r="F8" s="77"/>
      <c r="G8" s="78"/>
      <c r="H8" s="77" t="s">
        <v>14</v>
      </c>
      <c r="I8" s="77"/>
      <c r="J8" s="77"/>
      <c r="K8" s="77"/>
    </row>
    <row r="9" spans="2:11" ht="30" customHeight="1" x14ac:dyDescent="0.3">
      <c r="B9" s="79"/>
      <c r="C9" s="107" t="s">
        <v>106</v>
      </c>
      <c r="D9" s="107" t="s">
        <v>107</v>
      </c>
      <c r="E9" s="107" t="s">
        <v>108</v>
      </c>
      <c r="F9" s="107" t="s">
        <v>18</v>
      </c>
      <c r="G9" s="108"/>
      <c r="H9" s="107" t="s">
        <v>106</v>
      </c>
      <c r="I9" s="107" t="s">
        <v>107</v>
      </c>
      <c r="J9" s="107" t="s">
        <v>108</v>
      </c>
      <c r="K9" s="107" t="s">
        <v>18</v>
      </c>
    </row>
    <row r="10" spans="2:11" ht="15" customHeight="1" x14ac:dyDescent="0.3">
      <c r="B10" s="39" t="s">
        <v>20</v>
      </c>
      <c r="C10" s="12"/>
      <c r="D10" s="12"/>
      <c r="H10" s="12"/>
      <c r="I10" s="12"/>
    </row>
    <row r="11" spans="2:11" ht="15" customHeight="1" x14ac:dyDescent="0.3">
      <c r="B11" s="3" t="s">
        <v>36</v>
      </c>
      <c r="C11" s="14">
        <v>969787.9</v>
      </c>
      <c r="D11" s="14">
        <v>3703974.3</v>
      </c>
      <c r="E11" s="14">
        <v>751454.36</v>
      </c>
      <c r="F11" s="14">
        <f>C11+D11+E11</f>
        <v>5425216.5600000005</v>
      </c>
      <c r="G11" s="14"/>
      <c r="H11" s="17">
        <v>47.266520187788615</v>
      </c>
      <c r="I11" s="17">
        <v>60.794020247648675</v>
      </c>
      <c r="J11" s="17">
        <v>75.916238227897665</v>
      </c>
      <c r="K11" s="17">
        <v>59.39420269390515</v>
      </c>
    </row>
    <row r="12" spans="2:11" ht="15" customHeight="1" x14ac:dyDescent="0.3">
      <c r="B12" s="13" t="s">
        <v>3</v>
      </c>
      <c r="C12" s="14">
        <v>960.69443999999999</v>
      </c>
      <c r="D12" s="14">
        <v>47776.59</v>
      </c>
      <c r="E12" s="14">
        <v>12355.697</v>
      </c>
      <c r="F12" s="14">
        <f t="shared" ref="F12:F25" si="0">C12+D12+E12</f>
        <v>61092.981439999996</v>
      </c>
      <c r="G12" s="14"/>
      <c r="H12" s="17">
        <v>4.6823313780834215E-2</v>
      </c>
      <c r="I12" s="17">
        <v>0.78416607259494464</v>
      </c>
      <c r="J12" s="17">
        <v>1.2482435219668173</v>
      </c>
      <c r="K12" s="17">
        <v>0.66883393182416018</v>
      </c>
    </row>
    <row r="13" spans="2:11" ht="15" customHeight="1" x14ac:dyDescent="0.3">
      <c r="B13" s="39" t="s">
        <v>22</v>
      </c>
      <c r="C13" s="14"/>
      <c r="D13" s="14"/>
      <c r="E13" s="14"/>
      <c r="F13" s="14"/>
      <c r="G13" s="14"/>
      <c r="H13" s="17"/>
      <c r="I13" s="17"/>
      <c r="J13" s="17"/>
      <c r="K13" s="17"/>
    </row>
    <row r="14" spans="2:11" ht="15" customHeight="1" x14ac:dyDescent="0.3">
      <c r="B14" s="3" t="s">
        <v>2</v>
      </c>
      <c r="C14" s="14">
        <v>407953.7</v>
      </c>
      <c r="D14" s="14">
        <v>910372.4</v>
      </c>
      <c r="E14" s="14">
        <v>83805.020999999993</v>
      </c>
      <c r="F14" s="14">
        <f t="shared" si="0"/>
        <v>1402131.121</v>
      </c>
      <c r="G14" s="14"/>
      <c r="H14" s="17">
        <v>19.883267049148643</v>
      </c>
      <c r="I14" s="17">
        <v>14.942111806364455</v>
      </c>
      <c r="J14" s="17">
        <v>8.4664648681125048</v>
      </c>
      <c r="K14" s="17">
        <v>15.350255438302069</v>
      </c>
    </row>
    <row r="15" spans="2:11" ht="15" customHeight="1" x14ac:dyDescent="0.3">
      <c r="B15" s="3" t="s">
        <v>114</v>
      </c>
      <c r="C15" s="14">
        <v>120173.34</v>
      </c>
      <c r="D15" s="14">
        <v>85695.255999999994</v>
      </c>
      <c r="E15" s="14">
        <v>8340.26</v>
      </c>
      <c r="F15" s="14">
        <f t="shared" si="0"/>
        <v>214208.856</v>
      </c>
      <c r="G15" s="14"/>
      <c r="H15" s="17">
        <v>5.8571318544436206</v>
      </c>
      <c r="I15" s="17">
        <v>1.4065322020164763</v>
      </c>
      <c r="J15" s="17">
        <v>0.84258099858866464</v>
      </c>
      <c r="K15" s="17">
        <v>2.3451163785604789</v>
      </c>
    </row>
    <row r="16" spans="2:11" ht="15" customHeight="1" x14ac:dyDescent="0.3">
      <c r="B16" s="3" t="s">
        <v>37</v>
      </c>
      <c r="C16" s="14">
        <v>3641.2910000000002</v>
      </c>
      <c r="D16" s="14">
        <v>12570.68</v>
      </c>
      <c r="E16" s="14">
        <v>1971.0654999999999</v>
      </c>
      <c r="F16" s="14">
        <f t="shared" si="0"/>
        <v>18183.036500000002</v>
      </c>
      <c r="G16" s="14"/>
      <c r="H16" s="17">
        <v>0.17747298616647308</v>
      </c>
      <c r="I16" s="17">
        <v>0.2063249127961585</v>
      </c>
      <c r="J16" s="17">
        <v>0.19912836497587189</v>
      </c>
      <c r="K16" s="17">
        <v>0.19906430342970047</v>
      </c>
    </row>
    <row r="17" spans="2:11" ht="15" customHeight="1" x14ac:dyDescent="0.3">
      <c r="B17" s="3" t="s">
        <v>4</v>
      </c>
      <c r="C17" s="14">
        <v>0</v>
      </c>
      <c r="D17" s="14">
        <v>0</v>
      </c>
      <c r="E17" s="14">
        <v>55.053072899999997</v>
      </c>
      <c r="F17" s="14">
        <f t="shared" si="0"/>
        <v>55.053072899999997</v>
      </c>
      <c r="G17" s="14"/>
      <c r="H17" s="17">
        <v>0</v>
      </c>
      <c r="I17" s="17">
        <v>0</v>
      </c>
      <c r="J17" s="17">
        <v>5.5617778270049788E-3</v>
      </c>
      <c r="K17" s="17">
        <v>6.0271020236378101E-4</v>
      </c>
    </row>
    <row r="18" spans="2:11" ht="15" customHeight="1" x14ac:dyDescent="0.3">
      <c r="B18" s="3" t="s">
        <v>5</v>
      </c>
      <c r="C18" s="14">
        <v>1947.7929999999999</v>
      </c>
      <c r="D18" s="14">
        <v>33962.6</v>
      </c>
      <c r="E18" s="14">
        <v>1522.8389999999999</v>
      </c>
      <c r="F18" s="14">
        <f t="shared" si="0"/>
        <v>37433.231999999996</v>
      </c>
      <c r="G18" s="14"/>
      <c r="H18" s="17">
        <v>9.4933538721336225E-2</v>
      </c>
      <c r="I18" s="17">
        <v>0.55743448113632776</v>
      </c>
      <c r="J18" s="17">
        <v>0.15384594788528932</v>
      </c>
      <c r="K18" s="17">
        <v>0.40981165347176041</v>
      </c>
    </row>
    <row r="19" spans="2:11" ht="15" customHeight="1" x14ac:dyDescent="0.3">
      <c r="B19" s="3" t="s">
        <v>6</v>
      </c>
      <c r="C19" s="14">
        <v>127733.6</v>
      </c>
      <c r="D19" s="14">
        <v>446964.2</v>
      </c>
      <c r="E19" s="14">
        <v>53710.345000000001</v>
      </c>
      <c r="F19" s="14">
        <f t="shared" si="0"/>
        <v>628408.14500000002</v>
      </c>
      <c r="G19" s="14"/>
      <c r="H19" s="17">
        <v>6.2256115827583693</v>
      </c>
      <c r="I19" s="17">
        <v>7.3361066853984633</v>
      </c>
      <c r="J19" s="17">
        <v>5.4261277375815249</v>
      </c>
      <c r="K19" s="17">
        <v>6.8796886402320752</v>
      </c>
    </row>
    <row r="20" spans="2:11" ht="15" customHeight="1" x14ac:dyDescent="0.3">
      <c r="B20" s="3" t="s">
        <v>7</v>
      </c>
      <c r="C20" s="14">
        <v>323478.90000000002</v>
      </c>
      <c r="D20" s="14">
        <v>634995.5</v>
      </c>
      <c r="E20" s="14">
        <v>55370.86</v>
      </c>
      <c r="F20" s="14">
        <f t="shared" si="0"/>
        <v>1013845.26</v>
      </c>
      <c r="G20" s="14"/>
      <c r="H20" s="17">
        <v>15.766047356513372</v>
      </c>
      <c r="I20" s="17">
        <v>10.422299443105153</v>
      </c>
      <c r="J20" s="17">
        <v>5.5938825062423891</v>
      </c>
      <c r="K20" s="17">
        <v>11.099378284116822</v>
      </c>
    </row>
    <row r="21" spans="2:11" ht="15" customHeight="1" x14ac:dyDescent="0.3">
      <c r="B21" s="3" t="s">
        <v>8</v>
      </c>
      <c r="C21" s="14">
        <v>1650.7239999999999</v>
      </c>
      <c r="D21" s="14">
        <v>4110.4780000000001</v>
      </c>
      <c r="E21" s="14">
        <v>371.43858</v>
      </c>
      <c r="F21" s="14">
        <f t="shared" si="0"/>
        <v>6132.6405800000002</v>
      </c>
      <c r="G21" s="14"/>
      <c r="H21" s="17">
        <v>8.0454684236075907E-2</v>
      </c>
      <c r="I21" s="17">
        <v>6.7466041208632158E-2</v>
      </c>
      <c r="J21" s="17">
        <v>3.7524860094380219E-2</v>
      </c>
      <c r="K21" s="17">
        <v>6.7138941575705144E-2</v>
      </c>
    </row>
    <row r="22" spans="2:11" ht="15" customHeight="1" x14ac:dyDescent="0.3">
      <c r="B22" s="5" t="s">
        <v>11</v>
      </c>
      <c r="C22" s="14">
        <v>62656.58</v>
      </c>
      <c r="D22" s="14">
        <v>111844.3</v>
      </c>
      <c r="E22" s="14">
        <v>8893.9470000000001</v>
      </c>
      <c r="F22" s="14">
        <f t="shared" si="0"/>
        <v>183394.82699999999</v>
      </c>
      <c r="G22" s="14"/>
      <c r="H22" s="17">
        <v>3.0538208441946866</v>
      </c>
      <c r="I22" s="17">
        <v>1.8357213328354069</v>
      </c>
      <c r="J22" s="17">
        <v>0.89851764149494839</v>
      </c>
      <c r="K22" s="17">
        <v>2.0077704562362517</v>
      </c>
    </row>
    <row r="23" spans="2:11" ht="15" customHeight="1" x14ac:dyDescent="0.3">
      <c r="B23" s="5" t="s">
        <v>12</v>
      </c>
      <c r="C23" s="14">
        <v>22525.38</v>
      </c>
      <c r="D23" s="14">
        <v>77031.17</v>
      </c>
      <c r="E23" s="14">
        <v>5944.2619999999997</v>
      </c>
      <c r="F23" s="14">
        <f t="shared" si="0"/>
        <v>105500.81200000001</v>
      </c>
      <c r="G23" s="14"/>
      <c r="H23" s="17">
        <v>1.097865139900807</v>
      </c>
      <c r="I23" s="17">
        <v>1.2643269443527367</v>
      </c>
      <c r="J23" s="17">
        <v>0.60052351027817508</v>
      </c>
      <c r="K23" s="17">
        <v>1.1550021170582692</v>
      </c>
    </row>
    <row r="24" spans="2:11" ht="15" customHeight="1" x14ac:dyDescent="0.3">
      <c r="B24" s="3" t="s">
        <v>13</v>
      </c>
      <c r="C24" s="18">
        <v>9233.9030000000002</v>
      </c>
      <c r="D24" s="18">
        <v>23364.74</v>
      </c>
      <c r="E24" s="18">
        <v>6051.527</v>
      </c>
      <c r="F24" s="14">
        <f t="shared" si="0"/>
        <v>38650.170000000006</v>
      </c>
      <c r="G24" s="14"/>
      <c r="H24" s="17">
        <v>0.45005146234716048</v>
      </c>
      <c r="I24" s="17">
        <v>0.38348983054257346</v>
      </c>
      <c r="J24" s="17">
        <v>0.61136003705475206</v>
      </c>
      <c r="K24" s="17">
        <v>0.42313445108519177</v>
      </c>
    </row>
    <row r="25" spans="2:11" s="4" customFormat="1" ht="15" customHeight="1" x14ac:dyDescent="0.3">
      <c r="B25" s="103" t="s">
        <v>135</v>
      </c>
      <c r="C25" s="19">
        <f>SUM(C11:C24)</f>
        <v>2051743.8054400003</v>
      </c>
      <c r="D25" s="19">
        <f t="shared" ref="D25:E25" si="1">SUM(D11:D24)</f>
        <v>6092662.2139999997</v>
      </c>
      <c r="E25" s="19">
        <f t="shared" si="1"/>
        <v>989846.67515290005</v>
      </c>
      <c r="F25" s="19">
        <f t="shared" si="0"/>
        <v>9134252.6945929006</v>
      </c>
      <c r="G25" s="19"/>
      <c r="H25" s="20">
        <v>100</v>
      </c>
      <c r="I25" s="20">
        <v>100</v>
      </c>
      <c r="J25" s="20">
        <v>100</v>
      </c>
      <c r="K25" s="20">
        <v>100</v>
      </c>
    </row>
    <row r="26" spans="2:11" ht="15" customHeight="1" x14ac:dyDescent="0.3">
      <c r="B26" s="82" t="s">
        <v>17</v>
      </c>
      <c r="C26" s="82"/>
    </row>
    <row r="27" spans="2:11" ht="15" customHeight="1" x14ac:dyDescent="0.3">
      <c r="B27" s="83" t="s">
        <v>15</v>
      </c>
      <c r="C27" s="83"/>
    </row>
    <row r="28" spans="2:11" ht="15" customHeight="1" x14ac:dyDescent="0.3">
      <c r="B28" s="83" t="s">
        <v>134</v>
      </c>
      <c r="C28" s="83"/>
    </row>
  </sheetData>
  <mergeCells count="8">
    <mergeCell ref="B28:C28"/>
    <mergeCell ref="B6:K6"/>
    <mergeCell ref="B7:K7"/>
    <mergeCell ref="C8:F8"/>
    <mergeCell ref="H8:K8"/>
    <mergeCell ref="B26:C26"/>
    <mergeCell ref="B27:C27"/>
    <mergeCell ref="B8:B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J18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46.54296875" style="1" customWidth="1"/>
    <col min="3" max="5" width="10.54296875" style="1" customWidth="1"/>
    <col min="6" max="6" width="2.7265625" style="1" customWidth="1"/>
    <col min="7" max="9" width="10.54296875" style="1" customWidth="1"/>
    <col min="10" max="16384" width="11.453125" style="1"/>
  </cols>
  <sheetData>
    <row r="6" spans="2:10" ht="15" customHeight="1" x14ac:dyDescent="0.4">
      <c r="B6" s="74" t="s">
        <v>42</v>
      </c>
      <c r="C6" s="74"/>
      <c r="D6" s="74"/>
      <c r="E6" s="74"/>
      <c r="F6" s="74"/>
      <c r="G6" s="74"/>
      <c r="H6" s="74"/>
      <c r="I6" s="74"/>
    </row>
    <row r="7" spans="2:10" ht="30" customHeight="1" x14ac:dyDescent="0.3">
      <c r="B7" s="75" t="s">
        <v>123</v>
      </c>
      <c r="C7" s="75"/>
      <c r="D7" s="75"/>
      <c r="E7" s="75"/>
      <c r="F7" s="75"/>
      <c r="G7" s="75"/>
      <c r="H7" s="75"/>
      <c r="I7" s="75"/>
    </row>
    <row r="8" spans="2:10" ht="15" customHeight="1" x14ac:dyDescent="0.3">
      <c r="B8" s="76" t="s">
        <v>9</v>
      </c>
      <c r="C8" s="77" t="s">
        <v>27</v>
      </c>
      <c r="D8" s="77"/>
      <c r="E8" s="77"/>
      <c r="F8" s="78"/>
      <c r="G8" s="77" t="s">
        <v>28</v>
      </c>
      <c r="H8" s="77"/>
      <c r="I8" s="77"/>
    </row>
    <row r="9" spans="2:10" ht="15" customHeight="1" x14ac:dyDescent="0.3">
      <c r="B9" s="79"/>
      <c r="C9" s="80" t="s">
        <v>99</v>
      </c>
      <c r="D9" s="80" t="s">
        <v>26</v>
      </c>
      <c r="E9" s="80" t="s">
        <v>18</v>
      </c>
      <c r="F9" s="81"/>
      <c r="G9" s="80" t="s">
        <v>99</v>
      </c>
      <c r="H9" s="80" t="s">
        <v>26</v>
      </c>
      <c r="I9" s="80" t="s">
        <v>18</v>
      </c>
    </row>
    <row r="10" spans="2:10" ht="15" customHeight="1" x14ac:dyDescent="0.3">
      <c r="B10" s="110" t="s">
        <v>102</v>
      </c>
      <c r="C10" s="6">
        <v>1662326</v>
      </c>
      <c r="D10" s="6">
        <v>1093993</v>
      </c>
      <c r="E10" s="6">
        <v>2756319</v>
      </c>
      <c r="F10" s="6"/>
      <c r="G10" s="48">
        <f>C10/$E$10*100</f>
        <v>60.309637600002034</v>
      </c>
      <c r="H10" s="48">
        <f t="shared" ref="H10:I10" si="0">D10/$E$10*100</f>
        <v>39.690362399997966</v>
      </c>
      <c r="I10" s="48">
        <f t="shared" si="0"/>
        <v>100</v>
      </c>
      <c r="J10" s="26"/>
    </row>
    <row r="11" spans="2:10" ht="15" customHeight="1" x14ac:dyDescent="0.3">
      <c r="B11" s="110" t="s">
        <v>43</v>
      </c>
      <c r="C11" s="6">
        <v>1199460</v>
      </c>
      <c r="D11" s="6">
        <v>1556859</v>
      </c>
      <c r="E11" s="6">
        <v>2756319</v>
      </c>
      <c r="F11" s="6"/>
      <c r="G11" s="48">
        <f>C11/$E$11*100</f>
        <v>43.516733730747418</v>
      </c>
      <c r="H11" s="48">
        <f t="shared" ref="H11:I11" si="1">D11/$E$11*100</f>
        <v>56.483266269252574</v>
      </c>
      <c r="I11" s="48">
        <f t="shared" si="1"/>
        <v>100</v>
      </c>
    </row>
    <row r="12" spans="2:10" ht="15" customHeight="1" x14ac:dyDescent="0.3">
      <c r="B12" s="110" t="s">
        <v>44</v>
      </c>
      <c r="C12" s="6">
        <v>1290885</v>
      </c>
      <c r="D12" s="6">
        <v>1465434</v>
      </c>
      <c r="E12" s="6">
        <v>2756319</v>
      </c>
      <c r="F12" s="6"/>
      <c r="G12" s="48">
        <f>C12/$E$12*100</f>
        <v>46.833657497553801</v>
      </c>
      <c r="H12" s="48">
        <f t="shared" ref="H12:I12" si="2">D12/$E$12*100</f>
        <v>53.166342502446199</v>
      </c>
      <c r="I12" s="48">
        <f t="shared" si="2"/>
        <v>100</v>
      </c>
    </row>
    <row r="13" spans="2:10" ht="15" customHeight="1" x14ac:dyDescent="0.3">
      <c r="B13" s="110" t="s">
        <v>45</v>
      </c>
      <c r="C13" s="6">
        <v>1263661</v>
      </c>
      <c r="D13" s="6">
        <v>1492658</v>
      </c>
      <c r="E13" s="6">
        <v>2756319</v>
      </c>
      <c r="F13" s="6"/>
      <c r="G13" s="48">
        <f>C13/$E$13*100</f>
        <v>45.845963402639534</v>
      </c>
      <c r="H13" s="48">
        <f t="shared" ref="H13:I13" si="3">D13/$E$13*100</f>
        <v>54.154036597360466</v>
      </c>
      <c r="I13" s="48">
        <f t="shared" si="3"/>
        <v>100</v>
      </c>
    </row>
    <row r="14" spans="2:10" ht="15" customHeight="1" x14ac:dyDescent="0.3">
      <c r="B14" s="110" t="s">
        <v>46</v>
      </c>
      <c r="C14" s="6">
        <v>1272746</v>
      </c>
      <c r="D14" s="6">
        <v>1483573</v>
      </c>
      <c r="E14" s="6">
        <v>2756319</v>
      </c>
      <c r="F14" s="6"/>
      <c r="G14" s="48">
        <f>C14/$E$14*100</f>
        <v>46.175569663743566</v>
      </c>
      <c r="H14" s="48">
        <f t="shared" ref="H14:I14" si="4">D14/$E$14*100</f>
        <v>53.824430336256434</v>
      </c>
      <c r="I14" s="48">
        <f t="shared" si="4"/>
        <v>100</v>
      </c>
    </row>
    <row r="15" spans="2:10" ht="15" customHeight="1" x14ac:dyDescent="0.3">
      <c r="B15" s="111" t="s">
        <v>47</v>
      </c>
      <c r="C15" s="7">
        <v>1083264</v>
      </c>
      <c r="D15" s="10">
        <v>1673055</v>
      </c>
      <c r="E15" s="10">
        <v>2756319</v>
      </c>
      <c r="F15" s="10"/>
      <c r="G15" s="49">
        <f>C15/$E$15*100</f>
        <v>39.301111373538404</v>
      </c>
      <c r="H15" s="49">
        <f t="shared" ref="H15:I15" si="5">D15/$E$15*100</f>
        <v>60.698888626461603</v>
      </c>
      <c r="I15" s="49">
        <f t="shared" si="5"/>
        <v>100</v>
      </c>
    </row>
    <row r="16" spans="2:10" ht="15" customHeight="1" x14ac:dyDescent="0.3">
      <c r="B16" s="82" t="s">
        <v>17</v>
      </c>
      <c r="C16" s="82"/>
      <c r="D16" s="82"/>
    </row>
    <row r="17" spans="2:3" ht="15" customHeight="1" x14ac:dyDescent="0.3">
      <c r="C17" s="26"/>
    </row>
    <row r="18" spans="2:3" ht="15" customHeight="1" x14ac:dyDescent="0.3">
      <c r="B18" s="109"/>
    </row>
  </sheetData>
  <mergeCells count="6">
    <mergeCell ref="B16:D16"/>
    <mergeCell ref="B6:I6"/>
    <mergeCell ref="B7:I7"/>
    <mergeCell ref="B8:B9"/>
    <mergeCell ref="C8:E8"/>
    <mergeCell ref="G8:I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6:R15"/>
  <sheetViews>
    <sheetView zoomScaleNormal="100" workbookViewId="0"/>
  </sheetViews>
  <sheetFormatPr baseColWidth="10" defaultColWidth="11.453125" defaultRowHeight="15" customHeight="1" x14ac:dyDescent="0.3"/>
  <cols>
    <col min="1" max="1" width="2.6328125" style="1" customWidth="1"/>
    <col min="2" max="2" width="46.54296875" style="1" customWidth="1"/>
    <col min="3" max="8" width="10.54296875" style="1" customWidth="1"/>
    <col min="9" max="9" width="2.7265625" style="1" customWidth="1"/>
    <col min="10" max="15" width="10.54296875" style="1" customWidth="1"/>
    <col min="16" max="16384" width="11.453125" style="1"/>
  </cols>
  <sheetData>
    <row r="6" spans="2:18" ht="15" customHeight="1" x14ac:dyDescent="0.4">
      <c r="B6" s="74" t="s">
        <v>48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2:18" ht="15" customHeight="1" x14ac:dyDescent="0.3">
      <c r="B7" s="75" t="s">
        <v>78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2:18" ht="15" customHeight="1" x14ac:dyDescent="0.3">
      <c r="B8" s="76" t="s">
        <v>9</v>
      </c>
      <c r="C8" s="77" t="s">
        <v>27</v>
      </c>
      <c r="D8" s="77"/>
      <c r="E8" s="77"/>
      <c r="F8" s="77"/>
      <c r="G8" s="77"/>
      <c r="H8" s="77"/>
      <c r="I8" s="78"/>
      <c r="J8" s="77" t="s">
        <v>28</v>
      </c>
      <c r="K8" s="77"/>
      <c r="L8" s="77"/>
      <c r="M8" s="77"/>
      <c r="N8" s="77"/>
      <c r="O8" s="77"/>
    </row>
    <row r="9" spans="2:18" ht="39" customHeight="1" x14ac:dyDescent="0.3">
      <c r="B9" s="79"/>
      <c r="C9" s="112" t="s">
        <v>49</v>
      </c>
      <c r="D9" s="112" t="s">
        <v>56</v>
      </c>
      <c r="E9" s="112" t="s">
        <v>50</v>
      </c>
      <c r="F9" s="112" t="s">
        <v>57</v>
      </c>
      <c r="G9" s="112" t="s">
        <v>51</v>
      </c>
      <c r="H9" s="112" t="s">
        <v>18</v>
      </c>
      <c r="I9" s="108"/>
      <c r="J9" s="112" t="s">
        <v>49</v>
      </c>
      <c r="K9" s="112" t="s">
        <v>56</v>
      </c>
      <c r="L9" s="112" t="s">
        <v>50</v>
      </c>
      <c r="M9" s="112" t="s">
        <v>57</v>
      </c>
      <c r="N9" s="112" t="s">
        <v>51</v>
      </c>
      <c r="O9" s="112" t="s">
        <v>18</v>
      </c>
    </row>
    <row r="10" spans="2:18" ht="15" customHeight="1" x14ac:dyDescent="0.3">
      <c r="B10" s="5" t="s">
        <v>52</v>
      </c>
      <c r="C10" s="6">
        <v>1165879</v>
      </c>
      <c r="D10" s="6">
        <v>594050.77</v>
      </c>
      <c r="E10" s="6">
        <v>736830.59</v>
      </c>
      <c r="F10" s="6">
        <v>170180.73</v>
      </c>
      <c r="G10" s="6">
        <v>89377.553</v>
      </c>
      <c r="H10" s="6">
        <v>2756319</v>
      </c>
      <c r="I10" s="6"/>
      <c r="J10" s="8">
        <f>C10/$H$10*100</f>
        <v>42.298405953737578</v>
      </c>
      <c r="K10" s="8">
        <f t="shared" ref="K10:O10" si="0">D10/$H$10*100</f>
        <v>21.552322862484349</v>
      </c>
      <c r="L10" s="8">
        <f t="shared" si="0"/>
        <v>26.732413410784456</v>
      </c>
      <c r="M10" s="8">
        <f t="shared" si="0"/>
        <v>6.1742029859388561</v>
      </c>
      <c r="N10" s="8">
        <f t="shared" si="0"/>
        <v>3.2426418349980537</v>
      </c>
      <c r="O10" s="8">
        <f t="shared" si="0"/>
        <v>100</v>
      </c>
      <c r="R10" s="26"/>
    </row>
    <row r="11" spans="2:18" ht="15" customHeight="1" x14ac:dyDescent="0.3">
      <c r="B11" s="5" t="s">
        <v>53</v>
      </c>
      <c r="C11" s="6">
        <v>801081.2</v>
      </c>
      <c r="D11" s="6">
        <v>561992.23899999994</v>
      </c>
      <c r="E11" s="6">
        <v>808416.54</v>
      </c>
      <c r="F11" s="6">
        <v>358380.87</v>
      </c>
      <c r="G11" s="6">
        <v>226448.15</v>
      </c>
      <c r="H11" s="6">
        <v>2756319</v>
      </c>
      <c r="I11" s="6"/>
      <c r="J11" s="8">
        <f>C11/$H$11*100</f>
        <v>29.063442946915796</v>
      </c>
      <c r="K11" s="8">
        <f t="shared" ref="K11:O11" si="1">D11/$H$11*100</f>
        <v>20.389230673227587</v>
      </c>
      <c r="L11" s="8">
        <f t="shared" si="1"/>
        <v>29.329571069241261</v>
      </c>
      <c r="M11" s="8">
        <f t="shared" si="1"/>
        <v>13.002155048091312</v>
      </c>
      <c r="N11" s="8">
        <f t="shared" si="1"/>
        <v>8.2156002262437688</v>
      </c>
      <c r="O11" s="8">
        <f t="shared" si="1"/>
        <v>100</v>
      </c>
    </row>
    <row r="12" spans="2:18" ht="15" customHeight="1" x14ac:dyDescent="0.3">
      <c r="B12" s="5" t="s">
        <v>54</v>
      </c>
      <c r="C12" s="6">
        <v>894133.34</v>
      </c>
      <c r="D12" s="6">
        <v>504114.24099999998</v>
      </c>
      <c r="E12" s="6">
        <v>649003.67000000004</v>
      </c>
      <c r="F12" s="6">
        <v>343019.13</v>
      </c>
      <c r="G12" s="6">
        <v>366048.62</v>
      </c>
      <c r="H12" s="6">
        <v>2756319</v>
      </c>
      <c r="I12" s="6"/>
      <c r="J12" s="8">
        <f>C12/$H$12*100</f>
        <v>32.439399793710379</v>
      </c>
      <c r="K12" s="8">
        <f t="shared" ref="K12:O12" si="2">D12/$H$12*100</f>
        <v>18.289401226781081</v>
      </c>
      <c r="L12" s="8">
        <f t="shared" si="2"/>
        <v>23.54602896108905</v>
      </c>
      <c r="M12" s="8">
        <f t="shared" si="2"/>
        <v>12.444826959433941</v>
      </c>
      <c r="N12" s="8">
        <f t="shared" si="2"/>
        <v>13.280343095265824</v>
      </c>
      <c r="O12" s="8">
        <f t="shared" si="2"/>
        <v>100</v>
      </c>
    </row>
    <row r="13" spans="2:18" ht="15" customHeight="1" x14ac:dyDescent="0.3">
      <c r="B13" s="55" t="s">
        <v>55</v>
      </c>
      <c r="C13" s="10">
        <v>1034864</v>
      </c>
      <c r="D13" s="10">
        <v>640779.82999999996</v>
      </c>
      <c r="E13" s="10">
        <v>798715.26</v>
      </c>
      <c r="F13" s="10">
        <v>179651.01</v>
      </c>
      <c r="G13" s="10">
        <v>102308.54700000001</v>
      </c>
      <c r="H13" s="10">
        <v>2756319</v>
      </c>
      <c r="I13" s="10"/>
      <c r="J13" s="11">
        <f>C13/$H$13*100</f>
        <v>37.545146262098115</v>
      </c>
      <c r="K13" s="11">
        <f t="shared" ref="K13:O13" si="3">D13/$H$13*100</f>
        <v>23.247665818071127</v>
      </c>
      <c r="L13" s="11">
        <f t="shared" si="3"/>
        <v>28.977606002788502</v>
      </c>
      <c r="M13" s="11">
        <f t="shared" si="3"/>
        <v>6.5177873098142856</v>
      </c>
      <c r="N13" s="11">
        <f t="shared" si="3"/>
        <v>3.7117818002923464</v>
      </c>
      <c r="O13" s="11">
        <f t="shared" si="3"/>
        <v>100</v>
      </c>
    </row>
    <row r="14" spans="2:18" ht="15" customHeight="1" x14ac:dyDescent="0.3">
      <c r="B14" s="63" t="s">
        <v>17</v>
      </c>
      <c r="C14" s="63"/>
      <c r="D14" s="63"/>
      <c r="E14" s="63"/>
      <c r="F14" s="63"/>
    </row>
    <row r="15" spans="2:18" ht="15" customHeight="1" x14ac:dyDescent="0.3">
      <c r="C15" s="26"/>
      <c r="D15" s="26"/>
      <c r="E15" s="26"/>
    </row>
  </sheetData>
  <mergeCells count="6">
    <mergeCell ref="B6:O6"/>
    <mergeCell ref="B7:O7"/>
    <mergeCell ref="B8:B9"/>
    <mergeCell ref="B14:F14"/>
    <mergeCell ref="C8:H8"/>
    <mergeCell ref="J8:O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índice</vt:lpstr>
      <vt:lpstr>Cuadro 3.1</vt:lpstr>
      <vt:lpstr>Cuadro 3.2 y 3.2.1</vt:lpstr>
      <vt:lpstr>Cuadro 3.3 y 3.3.1</vt:lpstr>
      <vt:lpstr>Cuadro 3.4</vt:lpstr>
      <vt:lpstr>Cuadro 3.5</vt:lpstr>
      <vt:lpstr>Cuadro 3.6</vt:lpstr>
      <vt:lpstr>Cuadro 3.7</vt:lpstr>
      <vt:lpstr>Cuadro 3.8</vt:lpstr>
      <vt:lpstr>Cuadro 3.9</vt:lpstr>
      <vt:lpstr>Cuadro 3.10</vt:lpstr>
      <vt:lpstr>Cuadro 3.11</vt:lpstr>
      <vt:lpstr>Cuadro 3.12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2022-02-21T18:19:49Z</dcterms:created>
  <dcterms:modified xsi:type="dcterms:W3CDTF">2022-09-19T18:04:49Z</dcterms:modified>
</cp:coreProperties>
</file>